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ate1904="1" showInkAnnotation="0" autoCompressPictures="0"/>
  <mc:AlternateContent xmlns:mc="http://schemas.openxmlformats.org/markup-compatibility/2006">
    <mc:Choice Requires="x15">
      <x15ac:absPath xmlns:x15ac="http://schemas.microsoft.com/office/spreadsheetml/2010/11/ac" url="Z:\CR_PopEstimates\Workstation\x_Old Estimates\2024 Estimates\For Website\"/>
    </mc:Choice>
  </mc:AlternateContent>
  <xr:revisionPtr revIDLastSave="0" documentId="13_ncr:1_{50A0248C-2706-4C58-9370-D0624D287D29}" xr6:coauthVersionLast="47" xr6:coauthVersionMax="47" xr10:uidLastSave="{00000000-0000-0000-0000-000000000000}"/>
  <bookViews>
    <workbookView xWindow="-28920" yWindow="75" windowWidth="29040" windowHeight="17520" tabRatio="500" xr2:uid="{00000000-000D-0000-FFFF-FFFF00000000}"/>
  </bookViews>
  <sheets>
    <sheet name="Tabl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4" i="1" l="1"/>
  <c r="F164" i="1" s="1"/>
  <c r="E194" i="1" l="1"/>
  <c r="F194" i="1" s="1"/>
  <c r="E193" i="1"/>
  <c r="F193" i="1" s="1"/>
  <c r="E192" i="1"/>
  <c r="F192" i="1" s="1"/>
  <c r="E191" i="1"/>
  <c r="F191" i="1" s="1"/>
  <c r="E190" i="1"/>
  <c r="F190" i="1" s="1"/>
  <c r="E189" i="1"/>
  <c r="F189" i="1" s="1"/>
  <c r="E188" i="1"/>
  <c r="F188" i="1" s="1"/>
  <c r="E187" i="1"/>
  <c r="F187" i="1" s="1"/>
  <c r="E186" i="1"/>
  <c r="F186" i="1" s="1"/>
  <c r="E185" i="1"/>
  <c r="F185" i="1" s="1"/>
  <c r="E184" i="1"/>
  <c r="F184" i="1" s="1"/>
  <c r="E183" i="1"/>
  <c r="F183" i="1" s="1"/>
  <c r="E182" i="1"/>
  <c r="F182" i="1" s="1"/>
  <c r="E181" i="1"/>
  <c r="F181" i="1" s="1"/>
  <c r="E180" i="1"/>
  <c r="F180" i="1" s="1"/>
  <c r="E179" i="1"/>
  <c r="F179" i="1" s="1"/>
  <c r="E178" i="1"/>
  <c r="F178" i="1" s="1"/>
  <c r="E177" i="1"/>
  <c r="F177" i="1" s="1"/>
  <c r="E176" i="1"/>
  <c r="F176" i="1" s="1"/>
  <c r="E175" i="1"/>
  <c r="F175" i="1" s="1"/>
  <c r="E174" i="1"/>
  <c r="F174" i="1" s="1"/>
  <c r="E166" i="1"/>
  <c r="F166" i="1" s="1"/>
  <c r="E165" i="1"/>
  <c r="F165" i="1" s="1"/>
  <c r="E163" i="1"/>
  <c r="F163" i="1" s="1"/>
  <c r="E157" i="1"/>
  <c r="F157" i="1" s="1"/>
  <c r="E156" i="1"/>
  <c r="F156" i="1" s="1"/>
  <c r="E155" i="1"/>
  <c r="F155" i="1" s="1"/>
  <c r="E154" i="1"/>
  <c r="F154" i="1" s="1"/>
  <c r="E153" i="1"/>
  <c r="F153" i="1" s="1"/>
  <c r="E152" i="1"/>
  <c r="F152" i="1" s="1"/>
  <c r="E151" i="1"/>
  <c r="F151" i="1" s="1"/>
  <c r="E150" i="1"/>
  <c r="F150" i="1" s="1"/>
  <c r="E149" i="1"/>
  <c r="F149" i="1" s="1"/>
  <c r="E148" i="1"/>
  <c r="F148" i="1" s="1"/>
  <c r="E147" i="1"/>
  <c r="F147" i="1" s="1"/>
  <c r="E139" i="1"/>
  <c r="F139" i="1" s="1"/>
  <c r="E138" i="1"/>
  <c r="F138" i="1" s="1"/>
  <c r="E137" i="1"/>
  <c r="F137" i="1" s="1"/>
  <c r="E136" i="1"/>
  <c r="F136" i="1" s="1"/>
  <c r="E135" i="1"/>
  <c r="F135" i="1" s="1"/>
  <c r="E134" i="1"/>
  <c r="F134" i="1" s="1"/>
  <c r="E133" i="1"/>
  <c r="F133" i="1" s="1"/>
  <c r="E132" i="1"/>
  <c r="F132" i="1" s="1"/>
  <c r="E131" i="1"/>
  <c r="F131" i="1" s="1"/>
  <c r="E130" i="1"/>
  <c r="F130" i="1" s="1"/>
  <c r="E129" i="1"/>
  <c r="F129" i="1" s="1"/>
  <c r="E128" i="1"/>
  <c r="F128" i="1" s="1"/>
  <c r="E127" i="1"/>
  <c r="F127" i="1" s="1"/>
  <c r="E126" i="1"/>
  <c r="F126" i="1" s="1"/>
  <c r="E125" i="1"/>
  <c r="F125" i="1" s="1"/>
  <c r="E124" i="1"/>
  <c r="F124" i="1" s="1"/>
  <c r="E123" i="1"/>
  <c r="F123" i="1" s="1"/>
  <c r="E122" i="1"/>
  <c r="F122" i="1" s="1"/>
  <c r="E121" i="1"/>
  <c r="F121" i="1" s="1"/>
  <c r="E120" i="1"/>
  <c r="F120" i="1" s="1"/>
  <c r="E119" i="1"/>
  <c r="F119" i="1" s="1"/>
  <c r="E118" i="1"/>
  <c r="F118" i="1" s="1"/>
  <c r="E117" i="1"/>
  <c r="F117" i="1" s="1"/>
  <c r="E116" i="1"/>
  <c r="F116" i="1" s="1"/>
  <c r="E115" i="1"/>
  <c r="F115" i="1" s="1"/>
  <c r="E114" i="1"/>
  <c r="F114" i="1" s="1"/>
  <c r="E113" i="1"/>
  <c r="F113" i="1" s="1"/>
  <c r="E112" i="1"/>
  <c r="F112" i="1" s="1"/>
  <c r="E111" i="1"/>
  <c r="F111" i="1" s="1"/>
  <c r="E110" i="1"/>
  <c r="F110" i="1" s="1"/>
  <c r="E109" i="1"/>
  <c r="F109" i="1" s="1"/>
  <c r="E108" i="1"/>
  <c r="F108" i="1" s="1"/>
  <c r="E107" i="1"/>
  <c r="F107" i="1" s="1"/>
  <c r="E106" i="1"/>
  <c r="F106" i="1" s="1"/>
  <c r="E105" i="1"/>
  <c r="F105" i="1" s="1"/>
  <c r="E104" i="1"/>
  <c r="F104" i="1" s="1"/>
  <c r="E103" i="1"/>
  <c r="F103" i="1" s="1"/>
  <c r="E102" i="1"/>
  <c r="F102" i="1" s="1"/>
  <c r="E101" i="1"/>
  <c r="F101" i="1" s="1"/>
  <c r="E100" i="1"/>
  <c r="F100" i="1" s="1"/>
  <c r="E99" i="1"/>
  <c r="F99" i="1" s="1"/>
  <c r="E98" i="1"/>
  <c r="F98" i="1" s="1"/>
  <c r="E97" i="1"/>
  <c r="F97" i="1" s="1"/>
  <c r="E96" i="1"/>
  <c r="F96" i="1" s="1"/>
  <c r="E95" i="1"/>
  <c r="F95" i="1" s="1"/>
  <c r="E94" i="1"/>
  <c r="F94" i="1" s="1"/>
  <c r="E93" i="1"/>
  <c r="F93" i="1" s="1"/>
  <c r="E92" i="1"/>
  <c r="F92" i="1" s="1"/>
  <c r="E91" i="1"/>
  <c r="F91" i="1" s="1"/>
  <c r="E90" i="1"/>
  <c r="F90" i="1" s="1"/>
  <c r="E89" i="1"/>
  <c r="F89" i="1" s="1"/>
  <c r="E88" i="1"/>
  <c r="F88" i="1" s="1"/>
  <c r="E87" i="1"/>
  <c r="F87" i="1" s="1"/>
  <c r="E86" i="1"/>
  <c r="F86" i="1" s="1"/>
  <c r="E85" i="1"/>
  <c r="F85" i="1" s="1"/>
  <c r="E84" i="1"/>
  <c r="F84" i="1" s="1"/>
  <c r="E83" i="1"/>
  <c r="F83" i="1" s="1"/>
  <c r="E82" i="1"/>
  <c r="F82" i="1" s="1"/>
  <c r="E81" i="1"/>
  <c r="F81" i="1" s="1"/>
  <c r="E80" i="1"/>
  <c r="F80" i="1" s="1"/>
  <c r="E79" i="1"/>
  <c r="F79" i="1" s="1"/>
  <c r="E78" i="1"/>
  <c r="F78" i="1" s="1"/>
  <c r="E77" i="1"/>
  <c r="F77" i="1" s="1"/>
  <c r="E76" i="1"/>
  <c r="F76" i="1" s="1"/>
  <c r="E75" i="1"/>
  <c r="F75" i="1" s="1"/>
  <c r="E74" i="1"/>
  <c r="F74" i="1" s="1"/>
  <c r="E73" i="1"/>
  <c r="F73" i="1" s="1"/>
  <c r="E72" i="1"/>
  <c r="F72" i="1" s="1"/>
  <c r="E71" i="1"/>
  <c r="F71" i="1" s="1"/>
  <c r="E70" i="1"/>
  <c r="F70" i="1" s="1"/>
  <c r="E69" i="1"/>
  <c r="F69" i="1" s="1"/>
  <c r="E68" i="1"/>
  <c r="F68" i="1" s="1"/>
  <c r="E67" i="1"/>
  <c r="F67" i="1" s="1"/>
  <c r="E66" i="1"/>
  <c r="F66" i="1" s="1"/>
  <c r="E65" i="1"/>
  <c r="F65" i="1" s="1"/>
  <c r="E64" i="1"/>
  <c r="F64" i="1" s="1"/>
  <c r="E63" i="1"/>
  <c r="F63" i="1" s="1"/>
  <c r="E62" i="1"/>
  <c r="F62" i="1" s="1"/>
  <c r="E61" i="1"/>
  <c r="F61" i="1" s="1"/>
  <c r="E60" i="1"/>
  <c r="F60" i="1" s="1"/>
  <c r="E59" i="1"/>
  <c r="F59" i="1" s="1"/>
  <c r="E58" i="1"/>
  <c r="F58" i="1" s="1"/>
  <c r="E57" i="1"/>
  <c r="F57" i="1" s="1"/>
  <c r="E56" i="1"/>
  <c r="F56" i="1" s="1"/>
  <c r="E55" i="1"/>
  <c r="F55" i="1" s="1"/>
  <c r="E54" i="1"/>
  <c r="F54" i="1" s="1"/>
  <c r="E53" i="1"/>
  <c r="F53" i="1" s="1"/>
  <c r="E52" i="1"/>
  <c r="F52" i="1" s="1"/>
  <c r="E51" i="1"/>
  <c r="F51" i="1" s="1"/>
  <c r="E50" i="1"/>
  <c r="F50" i="1" s="1"/>
  <c r="E49" i="1"/>
  <c r="F49" i="1" s="1"/>
  <c r="E48" i="1"/>
  <c r="F48" i="1" s="1"/>
  <c r="E47" i="1"/>
  <c r="F47" i="1" s="1"/>
  <c r="E46" i="1"/>
  <c r="F46" i="1" s="1"/>
  <c r="E45" i="1"/>
  <c r="F45" i="1" s="1"/>
  <c r="E44" i="1"/>
  <c r="F44" i="1" s="1"/>
  <c r="E43" i="1"/>
  <c r="F43" i="1" s="1"/>
  <c r="E42" i="1"/>
  <c r="F42" i="1" s="1"/>
  <c r="E41" i="1"/>
  <c r="F41" i="1" s="1"/>
  <c r="E40" i="1"/>
  <c r="F40" i="1" s="1"/>
  <c r="E39" i="1"/>
  <c r="F39" i="1" s="1"/>
  <c r="E38" i="1"/>
  <c r="F38" i="1" s="1"/>
  <c r="E37" i="1"/>
  <c r="F37" i="1" s="1"/>
  <c r="E36" i="1"/>
  <c r="F36" i="1" s="1"/>
  <c r="E35" i="1"/>
  <c r="F35" i="1" s="1"/>
  <c r="E34" i="1"/>
  <c r="F34" i="1" s="1"/>
  <c r="E33" i="1"/>
  <c r="F33" i="1" s="1"/>
  <c r="E32" i="1"/>
  <c r="F32" i="1" s="1"/>
  <c r="E31" i="1"/>
  <c r="F31" i="1" s="1"/>
  <c r="E30" i="1"/>
  <c r="F30"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D5" i="1"/>
  <c r="E5" i="1" s="1"/>
  <c r="F5" i="1" s="1"/>
  <c r="E158" i="1" l="1"/>
  <c r="D167" i="1"/>
  <c r="C167" i="1"/>
  <c r="D158" i="1"/>
  <c r="C158" i="1"/>
  <c r="D140" i="1"/>
  <c r="D141" i="1"/>
  <c r="C141" i="1"/>
  <c r="C140" i="1"/>
  <c r="E140" i="1" l="1"/>
  <c r="F140" i="1" s="1"/>
  <c r="E167" i="1"/>
  <c r="F167" i="1" s="1"/>
  <c r="F158" i="1"/>
  <c r="E141" i="1"/>
  <c r="F141" i="1" s="1"/>
  <c r="E169" i="1" l="1"/>
  <c r="F169" i="1" s="1"/>
</calcChain>
</file>

<file path=xl/sharedStrings.xml><?xml version="1.0" encoding="utf-8"?>
<sst xmlns="http://schemas.openxmlformats.org/spreadsheetml/2006/main" count="256" uniqueCount="231">
  <si>
    <t>17 Northern Neck</t>
  </si>
  <si>
    <t>18 Middle Peninsula</t>
  </si>
  <si>
    <t>19 Crater</t>
  </si>
  <si>
    <t>22 Accomack-Northampton</t>
  </si>
  <si>
    <t>23 Hampton Roads</t>
  </si>
  <si>
    <t>Washington</t>
  </si>
  <si>
    <t>Westmoreland</t>
  </si>
  <si>
    <t>Wise</t>
  </si>
  <si>
    <t>Wythe</t>
  </si>
  <si>
    <t>York</t>
  </si>
  <si>
    <t>Franklin City</t>
  </si>
  <si>
    <t>Richmond City</t>
  </si>
  <si>
    <t>Roanoke City</t>
  </si>
  <si>
    <t>Total Counties</t>
  </si>
  <si>
    <t>Total Cities</t>
  </si>
  <si>
    <t>Blacksburg</t>
  </si>
  <si>
    <t>Bristol combined</t>
  </si>
  <si>
    <t>Charlottesville</t>
  </si>
  <si>
    <t>Danville</t>
  </si>
  <si>
    <t>Harrisonburg</t>
  </si>
  <si>
    <t>Lynchburg</t>
  </si>
  <si>
    <t>Virginia Beach</t>
  </si>
  <si>
    <t>Winchester</t>
  </si>
  <si>
    <t>Martinsville</t>
  </si>
  <si>
    <t>Staunton</t>
  </si>
  <si>
    <t xml:space="preserve"> 1 LENOWISCO</t>
  </si>
  <si>
    <t xml:space="preserve"> 2 Cumberland Plateau</t>
  </si>
  <si>
    <t xml:space="preserve"> 3 Mount Rogers</t>
  </si>
  <si>
    <t xml:space="preserve"> 4 New River Valley</t>
  </si>
  <si>
    <t xml:space="preserve"> 5 Roanoke Valley-Alleghany</t>
  </si>
  <si>
    <t xml:space="preserve"> 6 Central Shenandoah</t>
  </si>
  <si>
    <t xml:space="preserve"> 7 Northern Shenandoah Valley</t>
  </si>
  <si>
    <t xml:space="preserve"> 8 Northern Virginia</t>
  </si>
  <si>
    <t xml:space="preserve"> 9 Rappahannock-Rapidan</t>
  </si>
  <si>
    <t>10 Thomas Jefferson</t>
  </si>
  <si>
    <t>12 West Piedmont</t>
  </si>
  <si>
    <t>13 Southside</t>
  </si>
  <si>
    <t>14 Commonwealth Regional Council</t>
  </si>
  <si>
    <t>15 Richmond Regional</t>
  </si>
  <si>
    <t>16 George Washington Regional Commission</t>
  </si>
  <si>
    <t>Locality</t>
  </si>
  <si>
    <t>Accomack</t>
  </si>
  <si>
    <t>Albemarle</t>
  </si>
  <si>
    <t>Amelia</t>
  </si>
  <si>
    <t>Amherst</t>
  </si>
  <si>
    <t>Appomattox</t>
  </si>
  <si>
    <t>Arlington</t>
  </si>
  <si>
    <t>Augusta</t>
  </si>
  <si>
    <t>Bath</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</si>
  <si>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</si>
  <si>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</si>
  <si>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</si>
  <si>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</si>
  <si>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</si>
  <si>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</si>
  <si>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</si>
  <si>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</si>
  <si>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</si>
  <si>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</si>
  <si>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</si>
  <si>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</si>
  <si>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</si>
  <si>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</si>
  <si>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</si>
  <si>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</si>
  <si>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</si>
  <si>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</si>
  <si>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Fauquier</t>
  </si>
  <si>
    <t>Floyd</t>
  </si>
  <si>
    <t>Fluvanna</t>
  </si>
  <si>
    <t>Franklin</t>
  </si>
  <si>
    <t>Frederick</t>
  </si>
  <si>
    <t>Giles</t>
  </si>
  <si>
    <t>Gloucester</t>
  </si>
  <si>
    <t>Goochland</t>
  </si>
  <si>
    <t>Grayson</t>
  </si>
  <si>
    <t>Greene</t>
  </si>
  <si>
    <t>Greensville</t>
  </si>
  <si>
    <t>Halifax</t>
  </si>
  <si>
    <t>Hanover</t>
  </si>
  <si>
    <t>Henrico</t>
  </si>
  <si>
    <t>Henry</t>
  </si>
  <si>
    <t>Highland</t>
  </si>
  <si>
    <t>Isle of Wight</t>
  </si>
  <si>
    <t>James City</t>
  </si>
  <si>
    <t>King and Queen</t>
  </si>
  <si>
    <t>King George</t>
  </si>
  <si>
    <t>King William</t>
  </si>
  <si>
    <t>Lancaster</t>
  </si>
  <si>
    <t>Lee</t>
  </si>
  <si>
    <t>Loudoun</t>
  </si>
  <si>
    <t>Louisa</t>
  </si>
  <si>
    <t>Lunenburg</t>
  </si>
  <si>
    <t>Madison</t>
  </si>
  <si>
    <t>Mathews</t>
  </si>
  <si>
    <t>Mecklenburg</t>
  </si>
  <si>
    <t>Middlesex</t>
  </si>
  <si>
    <t>Nelson</t>
  </si>
  <si>
    <t>New Kent</t>
  </si>
  <si>
    <t>Northampton</t>
  </si>
  <si>
    <t>Northumberland</t>
  </si>
  <si>
    <t>Nottoway</t>
  </si>
  <si>
    <t>Orange</t>
  </si>
  <si>
    <t>Page</t>
  </si>
  <si>
    <t>Patrick</t>
  </si>
  <si>
    <t>Pittsylvania</t>
  </si>
  <si>
    <t>Powhatan</t>
  </si>
  <si>
    <t>Prince George</t>
  </si>
  <si>
    <t>Prince William</t>
  </si>
  <si>
    <t>Pulaski</t>
  </si>
  <si>
    <t>Rappahannock</t>
  </si>
  <si>
    <t>Richmond</t>
  </si>
  <si>
    <t>Roanoke</t>
  </si>
  <si>
    <t>Rockbridge</t>
  </si>
  <si>
    <t>Rockingham</t>
  </si>
  <si>
    <t>Russell</t>
  </si>
  <si>
    <t>Scott</t>
  </si>
  <si>
    <t>Shenandoah</t>
  </si>
  <si>
    <t>Smyth</t>
  </si>
  <si>
    <t>Southampton</t>
  </si>
  <si>
    <t>Spotsylvania</t>
  </si>
  <si>
    <t>Stafford</t>
  </si>
  <si>
    <t>Surry</t>
  </si>
  <si>
    <t>Sussex</t>
  </si>
  <si>
    <t>Tazewell</t>
  </si>
  <si>
    <t>Warren</t>
  </si>
  <si>
    <t>Virginia</t>
  </si>
  <si>
    <t>Alleghany</t>
  </si>
  <si>
    <t>Metropolitan Areas</t>
  </si>
  <si>
    <t>Total metropolitan</t>
  </si>
  <si>
    <t>Micropolitan  Areas</t>
  </si>
  <si>
    <t>Total micropolitan</t>
  </si>
  <si>
    <t>Neither metropolitan nor micropolitan</t>
  </si>
  <si>
    <t>FIPS Code</t>
  </si>
  <si>
    <t>Bedford</t>
  </si>
  <si>
    <t>Fairfax</t>
  </si>
  <si>
    <t>Alexandria</t>
  </si>
  <si>
    <t>Bristol</t>
  </si>
  <si>
    <t>Buena Vista</t>
  </si>
  <si>
    <t>Chesapeake</t>
  </si>
  <si>
    <t>Colonial Heights</t>
  </si>
  <si>
    <t>Covington</t>
  </si>
  <si>
    <t>Emporia</t>
  </si>
  <si>
    <t>Falls Church</t>
  </si>
  <si>
    <t>Fredericksburg</t>
  </si>
  <si>
    <t>Galax</t>
  </si>
  <si>
    <t>Hampton</t>
  </si>
  <si>
    <t>Hopewell</t>
  </si>
  <si>
    <t>Manassas</t>
  </si>
  <si>
    <t>Manassas Park</t>
  </si>
  <si>
    <t>Newport News</t>
  </si>
  <si>
    <t>Norton</t>
  </si>
  <si>
    <t>Petersburg</t>
  </si>
  <si>
    <t>Poquoson</t>
  </si>
  <si>
    <t>Portsmouth</t>
  </si>
  <si>
    <t>Salem</t>
  </si>
  <si>
    <t>Suffolk</t>
  </si>
  <si>
    <t>Waynesboro</t>
  </si>
  <si>
    <t>Fairfax City</t>
  </si>
  <si>
    <t>001</t>
  </si>
  <si>
    <t>003</t>
  </si>
  <si>
    <t>005</t>
  </si>
  <si>
    <t>007</t>
  </si>
  <si>
    <t>009</t>
  </si>
  <si>
    <t>011</t>
  </si>
  <si>
    <t>013</t>
  </si>
  <si>
    <t>015</t>
  </si>
  <si>
    <t>017</t>
  </si>
  <si>
    <t>019</t>
  </si>
  <si>
    <t>021</t>
  </si>
  <si>
    <t>023</t>
  </si>
  <si>
    <t>025</t>
  </si>
  <si>
    <t>027</t>
  </si>
  <si>
    <t>029</t>
  </si>
  <si>
    <t>031</t>
  </si>
  <si>
    <t>033</t>
  </si>
  <si>
    <t>035</t>
  </si>
  <si>
    <t>036</t>
  </si>
  <si>
    <t>037</t>
  </si>
  <si>
    <t>041</t>
  </si>
  <si>
    <t>043</t>
  </si>
  <si>
    <t>045</t>
  </si>
  <si>
    <t>047</t>
  </si>
  <si>
    <t>049</t>
  </si>
  <si>
    <t>051</t>
  </si>
  <si>
    <t>053</t>
  </si>
  <si>
    <t>057</t>
  </si>
  <si>
    <t>059</t>
  </si>
  <si>
    <t>061</t>
  </si>
  <si>
    <t>063</t>
  </si>
  <si>
    <t>065</t>
  </si>
  <si>
    <t>067</t>
  </si>
  <si>
    <t>069</t>
  </si>
  <si>
    <t>071</t>
  </si>
  <si>
    <t>073</t>
  </si>
  <si>
    <t>075</t>
  </si>
  <si>
    <t>077</t>
  </si>
  <si>
    <t>079</t>
  </si>
  <si>
    <t>081</t>
  </si>
  <si>
    <t>083</t>
  </si>
  <si>
    <t>085</t>
  </si>
  <si>
    <t>087</t>
  </si>
  <si>
    <t>089</t>
  </si>
  <si>
    <t>091</t>
  </si>
  <si>
    <t>093</t>
  </si>
  <si>
    <t>095</t>
  </si>
  <si>
    <t>097</t>
  </si>
  <si>
    <t>099</t>
  </si>
  <si>
    <t>April 1, 2020 Census</t>
  </si>
  <si>
    <t>Northern Virginia</t>
  </si>
  <si>
    <t>Big Stone Gap</t>
  </si>
  <si>
    <t>Planning Districts*</t>
  </si>
  <si>
    <t>* Some counties are members of multiple PDCs</t>
  </si>
  <si>
    <t>Charlottesville*</t>
  </si>
  <si>
    <t>Harrisonburg*</t>
  </si>
  <si>
    <t>Lexington*</t>
  </si>
  <si>
    <t>Lynchburg*</t>
  </si>
  <si>
    <t>Montgomery*</t>
  </si>
  <si>
    <t>Prince Edward*</t>
  </si>
  <si>
    <t>Radford*</t>
  </si>
  <si>
    <t>Williamsburg*</t>
  </si>
  <si>
    <t>Numeric Change</t>
  </si>
  <si>
    <t>Percent Change</t>
  </si>
  <si>
    <t>11 Central Virginia</t>
  </si>
  <si>
    <t>Change since 2020 Census</t>
  </si>
  <si>
    <t>Bluefield</t>
  </si>
  <si>
    <t>July 1, 2024 Estimate</t>
  </si>
  <si>
    <t>July 1, 2024 Population Estimates for Virginia and its Counties and Cities</t>
  </si>
  <si>
    <t>Norfolk*</t>
  </si>
  <si>
    <r>
      <t xml:space="preserve">Published on January 27, 2025 by the Weldon Cooper Center for Public Service, Demographics Research Group, </t>
    </r>
    <r>
      <rPr>
        <u/>
        <sz val="11"/>
        <rFont val="Calibri"/>
        <family val="2"/>
      </rPr>
      <t>demographics.coopercenter.org</t>
    </r>
  </si>
  <si>
    <r>
      <rPr>
        <b/>
        <sz val="11"/>
        <rFont val="Calibri"/>
        <family val="2"/>
      </rPr>
      <t xml:space="preserve">*IMPORTANT NOTE: </t>
    </r>
    <r>
      <rPr>
        <sz val="11"/>
        <rFont val="Calibri"/>
        <family val="2"/>
      </rPr>
      <t xml:space="preserve">Across the country, localities with relatively large college populations, including some Virginia localities, were often undercounted in the April 1st, 2020 Census Count. In order to correct this undercount, we have benchmarked the 2020 population estimates on the Weldon Cooper Center estimates instead of the 2020 Census count for localities with populations that are comprised of over 20 percent college students. This includes Charlottesville, Harrisonburg, Lexington, Lynchburg, Montgomery County, Prince Edward County, Radford, and Williamsburg.                                                                                                                                                                                                                 Norfolk has been adjusted to account for the documented undercount in its navy base population.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</si>
</sst>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0.0%"/>
    <numFmt numFmtId="166" formatCode="General_)"/>
  </numFmts>
  <fonts count="36">
    <font>
      <sz val="12"/>
      <name val="Arial"/>
    </font>
    <font>
      <b/>
      <sz val="16"/>
      <name val="Cambria"/>
      <family val="1"/>
    </font>
    <font>
      <sz val="8"/>
      <name val="Arial"/>
      <family val="2"/>
    </font>
    <font>
      <sz val="12"/>
      <name val="Arial"/>
      <family val="2"/>
    </font>
    <font>
      <u/>
      <sz val="11"/>
      <name val="Calibri"/>
      <family val="2"/>
    </font>
    <font>
      <sz val="9"/>
      <name val="Geneva"/>
    </font>
    <font>
      <sz val="10"/>
      <name val="Arial"/>
      <family val="2"/>
    </font>
    <font>
      <sz val="10"/>
      <name val="Geneva"/>
    </font>
    <font>
      <sz val="8"/>
      <name val="Helv"/>
    </font>
    <font>
      <sz val="11"/>
      <name val="Calibri"/>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1"/>
      <color theme="1" tint="0.249977111117893"/>
      <name val="Calibri"/>
      <family val="2"/>
      <scheme val="minor"/>
    </font>
    <font>
      <b/>
      <sz val="11"/>
      <name val="Calibri"/>
      <family val="2"/>
      <scheme val="minor"/>
    </font>
    <font>
      <b/>
      <sz val="11"/>
      <color theme="1" tint="0.249977111117893"/>
      <name val="Calibri"/>
      <family val="2"/>
      <scheme val="minor"/>
    </font>
    <font>
      <sz val="9"/>
      <name val="Calibri"/>
      <family val="2"/>
      <scheme val="minor"/>
    </font>
    <font>
      <b/>
      <sz val="12"/>
      <color theme="3"/>
      <name val="Calibri"/>
      <family val="2"/>
      <scheme val="minor"/>
    </font>
    <font>
      <b/>
      <sz val="14"/>
      <color theme="3"/>
      <name val="Calibri"/>
      <family val="2"/>
      <scheme val="minor"/>
    </font>
    <font>
      <i/>
      <sz val="11"/>
      <color theme="3"/>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4" fillId="27" borderId="6" applyNumberFormat="0" applyAlignment="0" applyProtection="0"/>
    <xf numFmtId="0" fontId="15" fillId="28" borderId="7"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4" fontId="7" fillId="0" borderId="0" applyFont="0" applyFill="0" applyBorder="0" applyAlignment="0" applyProtection="0"/>
    <xf numFmtId="43" fontId="11" fillId="0" borderId="0" applyFon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8" fillId="0" borderId="8" applyNumberFormat="0" applyFill="0" applyAlignment="0" applyProtection="0"/>
    <xf numFmtId="0" fontId="19" fillId="0" borderId="9" applyNumberFormat="0" applyFill="0" applyAlignment="0" applyProtection="0"/>
    <xf numFmtId="0" fontId="20" fillId="0" borderId="10" applyNumberFormat="0" applyFill="0" applyAlignment="0" applyProtection="0"/>
    <xf numFmtId="0" fontId="20" fillId="0" borderId="0" applyNumberFormat="0" applyFill="0" applyBorder="0" applyAlignment="0" applyProtection="0"/>
    <xf numFmtId="0" fontId="21" fillId="30" borderId="6" applyNumberFormat="0" applyAlignment="0" applyProtection="0"/>
    <xf numFmtId="0" fontId="22" fillId="0" borderId="11" applyNumberFormat="0" applyFill="0" applyAlignment="0" applyProtection="0"/>
    <xf numFmtId="0" fontId="23" fillId="31" borderId="0" applyNumberFormat="0" applyBorder="0" applyAlignment="0" applyProtection="0"/>
    <xf numFmtId="0" fontId="6" fillId="0" borderId="0">
      <alignment vertical="top"/>
    </xf>
    <xf numFmtId="166" fontId="8" fillId="0" borderId="0"/>
    <xf numFmtId="0" fontId="11" fillId="0" borderId="0"/>
    <xf numFmtId="0" fontId="5" fillId="0" borderId="0"/>
    <xf numFmtId="0" fontId="3" fillId="0" borderId="0"/>
    <xf numFmtId="0" fontId="5" fillId="0" borderId="0"/>
    <xf numFmtId="0" fontId="6" fillId="0" borderId="0">
      <alignment vertical="top"/>
    </xf>
    <xf numFmtId="0" fontId="11" fillId="0" borderId="0"/>
    <xf numFmtId="0" fontId="3" fillId="0" borderId="0"/>
    <xf numFmtId="0" fontId="11" fillId="32" borderId="12" applyNumberFormat="0" applyFont="0" applyAlignment="0" applyProtection="0"/>
    <xf numFmtId="0" fontId="24" fillId="27" borderId="13"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0" fontId="25" fillId="0" borderId="0" applyNumberFormat="0" applyFill="0" applyBorder="0" applyAlignment="0" applyProtection="0"/>
    <xf numFmtId="0" fontId="26" fillId="0" borderId="14" applyNumberFormat="0" applyFill="0" applyAlignment="0" applyProtection="0"/>
    <xf numFmtId="0" fontId="27" fillId="0" borderId="0" applyNumberFormat="0" applyFill="0" applyBorder="0" applyAlignment="0" applyProtection="0"/>
  </cellStyleXfs>
  <cellXfs count="53">
    <xf numFmtId="0" fontId="0" fillId="0" borderId="0" xfId="0"/>
    <xf numFmtId="0" fontId="28" fillId="0" borderId="0" xfId="0" applyFont="1" applyAlignment="1">
      <alignment horizontal="center" vertical="top" wrapText="1"/>
    </xf>
    <xf numFmtId="0" fontId="29" fillId="0" borderId="0" xfId="0" applyFont="1" applyAlignment="1">
      <alignment vertical="top" wrapText="1"/>
    </xf>
    <xf numFmtId="2" fontId="28" fillId="0" borderId="0" xfId="0" applyNumberFormat="1" applyFont="1" applyAlignment="1">
      <alignment vertical="top" wrapText="1"/>
    </xf>
    <xf numFmtId="0" fontId="31" fillId="33" borderId="2" xfId="0" applyFont="1" applyFill="1" applyBorder="1" applyAlignment="1">
      <alignment vertical="top" wrapText="1"/>
    </xf>
    <xf numFmtId="0" fontId="31" fillId="33" borderId="4" xfId="0" applyFont="1" applyFill="1" applyBorder="1" applyAlignment="1">
      <alignment vertical="top" wrapText="1"/>
    </xf>
    <xf numFmtId="0" fontId="33" fillId="0" borderId="0" xfId="49" applyFont="1" applyAlignment="1">
      <alignment vertical="top" wrapText="1"/>
    </xf>
    <xf numFmtId="0" fontId="28" fillId="0" borderId="5" xfId="49" applyFont="1" applyBorder="1" applyAlignment="1">
      <alignment vertical="top" wrapText="1"/>
    </xf>
    <xf numFmtId="0" fontId="30" fillId="34" borderId="5" xfId="49" applyFont="1" applyFill="1" applyBorder="1" applyAlignment="1">
      <alignment vertical="top" wrapText="1"/>
    </xf>
    <xf numFmtId="0" fontId="30" fillId="0" borderId="0" xfId="49" applyFont="1" applyAlignment="1">
      <alignment vertical="top" wrapText="1"/>
    </xf>
    <xf numFmtId="0" fontId="29" fillId="0" borderId="0" xfId="49" applyFont="1" applyAlignment="1">
      <alignment vertical="top" wrapText="1"/>
    </xf>
    <xf numFmtId="0" fontId="33" fillId="0" borderId="5" xfId="49" applyFont="1" applyBorder="1" applyAlignment="1">
      <alignment vertical="top" wrapText="1"/>
    </xf>
    <xf numFmtId="0" fontId="28" fillId="0" borderId="0" xfId="0" applyFont="1" applyAlignment="1">
      <alignment vertical="top" wrapText="1"/>
    </xf>
    <xf numFmtId="3" fontId="29" fillId="0" borderId="0" xfId="0" applyNumberFormat="1" applyFont="1" applyAlignment="1">
      <alignment vertical="top" wrapText="1"/>
    </xf>
    <xf numFmtId="3" fontId="28" fillId="0" borderId="18" xfId="0" applyNumberFormat="1" applyFont="1" applyBorder="1" applyAlignment="1">
      <alignment vertical="top" wrapText="1"/>
    </xf>
    <xf numFmtId="165" fontId="28" fillId="0" borderId="19" xfId="52" applyNumberFormat="1" applyFont="1" applyFill="1" applyBorder="1" applyAlignment="1">
      <alignment vertical="top" wrapText="1"/>
    </xf>
    <xf numFmtId="3" fontId="29" fillId="0" borderId="0" xfId="28" applyNumberFormat="1" applyFont="1" applyFill="1" applyBorder="1" applyAlignment="1">
      <alignment vertical="top" wrapText="1"/>
    </xf>
    <xf numFmtId="3" fontId="28" fillId="0" borderId="18" xfId="28" applyNumberFormat="1" applyFont="1" applyFill="1" applyBorder="1" applyAlignment="1">
      <alignment vertical="top" wrapText="1"/>
    </xf>
    <xf numFmtId="0" fontId="28" fillId="0" borderId="0" xfId="0" applyFont="1" applyAlignment="1">
      <alignment horizontal="left" vertical="top" wrapText="1"/>
    </xf>
    <xf numFmtId="0" fontId="28" fillId="33" borderId="1" xfId="0" applyFont="1" applyFill="1" applyBorder="1" applyAlignment="1">
      <alignment vertical="top" wrapText="1"/>
    </xf>
    <xf numFmtId="3" fontId="29" fillId="33" borderId="2" xfId="0" applyNumberFormat="1" applyFont="1" applyFill="1" applyBorder="1" applyAlignment="1">
      <alignment vertical="top" wrapText="1"/>
    </xf>
    <xf numFmtId="3" fontId="28" fillId="33" borderId="1" xfId="0" applyNumberFormat="1" applyFont="1" applyFill="1" applyBorder="1" applyAlignment="1">
      <alignment vertical="top" wrapText="1"/>
    </xf>
    <xf numFmtId="165" fontId="28" fillId="33" borderId="15" xfId="52" applyNumberFormat="1" applyFont="1" applyFill="1" applyBorder="1" applyAlignment="1">
      <alignment vertical="top" wrapText="1"/>
    </xf>
    <xf numFmtId="0" fontId="28" fillId="33" borderId="3" xfId="0" applyFont="1" applyFill="1" applyBorder="1" applyAlignment="1">
      <alignment vertical="top" wrapText="1"/>
    </xf>
    <xf numFmtId="3" fontId="29" fillId="33" borderId="4" xfId="0" applyNumberFormat="1" applyFont="1" applyFill="1" applyBorder="1" applyAlignment="1">
      <alignment vertical="top" wrapText="1"/>
    </xf>
    <xf numFmtId="3" fontId="28" fillId="33" borderId="3" xfId="0" applyNumberFormat="1" applyFont="1" applyFill="1" applyBorder="1" applyAlignment="1">
      <alignment vertical="top" wrapText="1"/>
    </xf>
    <xf numFmtId="165" fontId="28" fillId="33" borderId="20" xfId="52" applyNumberFormat="1" applyFont="1" applyFill="1" applyBorder="1" applyAlignment="1">
      <alignment vertical="top" wrapText="1"/>
    </xf>
    <xf numFmtId="0" fontId="0" fillId="0" borderId="0" xfId="0" applyAlignment="1">
      <alignment vertical="top" wrapText="1"/>
    </xf>
    <xf numFmtId="3" fontId="29" fillId="0" borderId="0" xfId="49" applyNumberFormat="1" applyFont="1" applyAlignment="1">
      <alignment vertical="top" wrapText="1"/>
    </xf>
    <xf numFmtId="3" fontId="28" fillId="0" borderId="5" xfId="49" applyNumberFormat="1" applyFont="1" applyBorder="1" applyAlignment="1">
      <alignment vertical="top" wrapText="1"/>
    </xf>
    <xf numFmtId="3" fontId="28" fillId="0" borderId="5" xfId="0" applyNumberFormat="1" applyFont="1" applyBorder="1" applyAlignment="1">
      <alignment vertical="top" wrapText="1"/>
    </xf>
    <xf numFmtId="165" fontId="28" fillId="0" borderId="5" xfId="52" applyNumberFormat="1" applyFont="1" applyBorder="1" applyAlignment="1">
      <alignment vertical="top" wrapText="1"/>
    </xf>
    <xf numFmtId="3" fontId="28" fillId="34" borderId="5" xfId="49" applyNumberFormat="1" applyFont="1" applyFill="1" applyBorder="1" applyAlignment="1">
      <alignment vertical="top" wrapText="1"/>
    </xf>
    <xf numFmtId="3" fontId="28" fillId="34" borderId="5" xfId="0" applyNumberFormat="1" applyFont="1" applyFill="1" applyBorder="1" applyAlignment="1">
      <alignment vertical="top" wrapText="1"/>
    </xf>
    <xf numFmtId="165" fontId="28" fillId="34" borderId="5" xfId="52" applyNumberFormat="1" applyFont="1" applyFill="1" applyBorder="1" applyAlignment="1">
      <alignment vertical="top" wrapText="1"/>
    </xf>
    <xf numFmtId="3" fontId="28" fillId="0" borderId="0" xfId="49" applyNumberFormat="1" applyFont="1" applyAlignment="1">
      <alignment vertical="top" wrapText="1"/>
    </xf>
    <xf numFmtId="3" fontId="28" fillId="0" borderId="0" xfId="0" applyNumberFormat="1" applyFont="1" applyAlignment="1">
      <alignment vertical="top" wrapText="1"/>
    </xf>
    <xf numFmtId="165" fontId="28" fillId="0" borderId="0" xfId="52" applyNumberFormat="1" applyFont="1" applyAlignment="1">
      <alignment vertical="top" wrapText="1"/>
    </xf>
    <xf numFmtId="2" fontId="20" fillId="0" borderId="5" xfId="0" applyNumberFormat="1" applyFont="1" applyBorder="1" applyAlignment="1">
      <alignment vertical="center" wrapText="1"/>
    </xf>
    <xf numFmtId="49" fontId="20" fillId="0" borderId="5" xfId="0" applyNumberFormat="1" applyFont="1" applyBorder="1" applyAlignment="1">
      <alignment horizontal="center" vertical="center" wrapText="1"/>
    </xf>
    <xf numFmtId="2" fontId="35" fillId="0" borderId="16" xfId="0" applyNumberFormat="1" applyFont="1" applyBorder="1" applyAlignment="1">
      <alignment horizontal="center" vertical="center" wrapText="1"/>
    </xf>
    <xf numFmtId="2" fontId="35" fillId="0" borderId="17" xfId="0" applyNumberFormat="1" applyFont="1" applyBorder="1" applyAlignment="1">
      <alignment horizontal="center" vertical="center" wrapText="1"/>
    </xf>
    <xf numFmtId="0" fontId="28" fillId="0" borderId="0" xfId="0" applyFont="1" applyAlignment="1">
      <alignment vertical="center" wrapText="1"/>
    </xf>
    <xf numFmtId="0" fontId="31" fillId="0" borderId="4" xfId="0" applyFont="1" applyBorder="1" applyAlignment="1">
      <alignment vertical="center" wrapText="1"/>
    </xf>
    <xf numFmtId="3" fontId="31" fillId="0" borderId="4" xfId="0" applyNumberFormat="1" applyFont="1" applyBorder="1" applyAlignment="1">
      <alignment vertical="center" wrapText="1"/>
    </xf>
    <xf numFmtId="3" fontId="30" fillId="0" borderId="3" xfId="0" applyNumberFormat="1" applyFont="1" applyBorder="1" applyAlignment="1">
      <alignment vertical="center" wrapText="1"/>
    </xf>
    <xf numFmtId="165" fontId="30" fillId="0" borderId="20" xfId="52" applyNumberFormat="1" applyFont="1" applyFill="1" applyBorder="1" applyAlignment="1">
      <alignment vertical="center" wrapText="1"/>
    </xf>
    <xf numFmtId="49" fontId="20" fillId="0" borderId="1" xfId="0" applyNumberFormat="1" applyFont="1" applyBorder="1" applyAlignment="1">
      <alignment horizontal="center" vertical="top" wrapText="1"/>
    </xf>
    <xf numFmtId="49" fontId="20" fillId="0" borderId="15" xfId="0" applyNumberFormat="1" applyFont="1" applyBorder="1" applyAlignment="1">
      <alignment horizontal="center" vertical="top" wrapText="1"/>
    </xf>
    <xf numFmtId="0" fontId="32" fillId="0" borderId="2" xfId="49" applyFont="1" applyBorder="1" applyAlignment="1">
      <alignment horizontal="left" vertical="top" wrapText="1"/>
    </xf>
    <xf numFmtId="0" fontId="34" fillId="0" borderId="0" xfId="0" applyFont="1" applyAlignment="1">
      <alignment horizontal="center" vertical="center" wrapText="1"/>
    </xf>
    <xf numFmtId="0" fontId="28" fillId="0" borderId="0" xfId="0" applyFont="1" applyAlignment="1">
      <alignment horizontal="center" vertical="center" wrapText="1"/>
    </xf>
    <xf numFmtId="0" fontId="9" fillId="0" borderId="0" xfId="0" applyFont="1" applyAlignment="1">
      <alignment horizontal="left" vertical="top" wrapText="1"/>
    </xf>
  </cellXfs>
  <cellStyles count="6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Comma 4" xfId="31" xr:uid="{00000000-0005-0000-0000-00001E000000}"/>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Input" xfId="38" builtinId="20" customBuiltin="1"/>
    <cellStyle name="Linked Cell" xfId="39" builtinId="24" customBuiltin="1"/>
    <cellStyle name="Neutral" xfId="40" builtinId="28" customBuiltin="1"/>
    <cellStyle name="Normal" xfId="0" builtinId="0"/>
    <cellStyle name="Normal 2" xfId="41" xr:uid="{00000000-0005-0000-0000-000029000000}"/>
    <cellStyle name="Normal 2 2" xfId="42" xr:uid="{00000000-0005-0000-0000-00002A000000}"/>
    <cellStyle name="Normal 2 3"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5" xfId="48" xr:uid="{00000000-0005-0000-0000-000030000000}"/>
    <cellStyle name="Normal 6" xfId="49" xr:uid="{00000000-0005-0000-0000-000031000000}"/>
    <cellStyle name="Note 2" xfId="50" xr:uid="{00000000-0005-0000-0000-000032000000}"/>
    <cellStyle name="Output" xfId="51" builtinId="21" customBuiltin="1"/>
    <cellStyle name="Percent" xfId="52" builtinId="5"/>
    <cellStyle name="Percent 2" xfId="53" xr:uid="{00000000-0005-0000-0000-000035000000}"/>
    <cellStyle name="Percent 3" xfId="54" xr:uid="{00000000-0005-0000-0000-000036000000}"/>
    <cellStyle name="Percent 3 2" xfId="55" xr:uid="{00000000-0005-0000-0000-000037000000}"/>
    <cellStyle name="Percent 4" xfId="56" xr:uid="{00000000-0005-0000-0000-000038000000}"/>
    <cellStyle name="Percent 5" xfId="57" xr:uid="{00000000-0005-0000-0000-000039000000}"/>
    <cellStyle name="Percent 6" xfId="58" xr:uid="{00000000-0005-0000-0000-00003A000000}"/>
    <cellStyle name="Title" xfId="59" builtinId="15" customBuiltin="1"/>
    <cellStyle name="Total" xfId="60" builtinId="25" customBuiltin="1"/>
    <cellStyle name="Warning Text" xfId="61" builtinId="11" customBuiltin="1"/>
  </cellStyles>
  <dxfs count="1">
    <dxf>
      <fill>
        <patternFill>
          <bgColor theme="0" tint="-0.14996795556505021"/>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5"/>
  <sheetViews>
    <sheetView tabSelected="1" zoomScaleNormal="100" workbookViewId="0">
      <pane ySplit="5" topLeftCell="A6" activePane="bottomLeft" state="frozenSplit"/>
      <selection pane="bottomLeft" sqref="A1:F1"/>
    </sheetView>
  </sheetViews>
  <sheetFormatPr defaultColWidth="11.5546875" defaultRowHeight="15"/>
  <cols>
    <col min="1" max="1" width="7.5546875" style="12" bestFit="1" customWidth="1"/>
    <col min="2" max="2" width="18.33203125" style="12" customWidth="1"/>
    <col min="3" max="3" width="14.44140625" style="12" bestFit="1" customWidth="1"/>
    <col min="4" max="4" width="14.88671875" style="12" bestFit="1" customWidth="1"/>
    <col min="5" max="5" width="12.5546875" style="12" customWidth="1"/>
    <col min="6" max="16384" width="11.5546875" style="12"/>
  </cols>
  <sheetData>
    <row r="1" spans="1:7" ht="30" customHeight="1">
      <c r="A1" s="50" t="s">
        <v>227</v>
      </c>
      <c r="B1" s="50"/>
      <c r="C1" s="50"/>
      <c r="D1" s="50"/>
      <c r="E1" s="50"/>
      <c r="F1" s="50"/>
    </row>
    <row r="2" spans="1:7" ht="42" customHeight="1">
      <c r="A2" s="51" t="s">
        <v>229</v>
      </c>
      <c r="B2" s="51"/>
      <c r="C2" s="51"/>
      <c r="D2" s="51"/>
      <c r="E2" s="51"/>
      <c r="F2" s="51"/>
    </row>
    <row r="3" spans="1:7">
      <c r="A3" s="1"/>
      <c r="B3" s="1"/>
      <c r="C3" s="1"/>
      <c r="D3" s="1"/>
      <c r="E3" s="47" t="s">
        <v>224</v>
      </c>
      <c r="F3" s="48"/>
    </row>
    <row r="4" spans="1:7" ht="30.75" thickBot="1">
      <c r="A4" s="38" t="s">
        <v>133</v>
      </c>
      <c r="B4" s="39" t="s">
        <v>40</v>
      </c>
      <c r="C4" s="39" t="s">
        <v>208</v>
      </c>
      <c r="D4" s="39" t="s">
        <v>226</v>
      </c>
      <c r="E4" s="40" t="s">
        <v>221</v>
      </c>
      <c r="F4" s="41" t="s">
        <v>222</v>
      </c>
    </row>
    <row r="5" spans="1:7" s="3" customFormat="1" ht="24.75" customHeight="1" thickTop="1">
      <c r="A5" s="42"/>
      <c r="B5" s="43" t="s">
        <v>126</v>
      </c>
      <c r="C5" s="44">
        <v>8644727</v>
      </c>
      <c r="D5" s="44">
        <f>SUM(D7:D139)</f>
        <v>8811195</v>
      </c>
      <c r="E5" s="45">
        <f>(D5-C5)</f>
        <v>166468</v>
      </c>
      <c r="F5" s="46">
        <f>E5/C5</f>
        <v>1.925659422211945E-2</v>
      </c>
      <c r="G5" s="12"/>
    </row>
    <row r="6" spans="1:7" s="3" customFormat="1">
      <c r="A6" s="12"/>
      <c r="B6" s="2"/>
      <c r="C6" s="13"/>
      <c r="D6" s="13"/>
      <c r="E6" s="14"/>
      <c r="F6" s="15"/>
      <c r="G6" s="12"/>
    </row>
    <row r="7" spans="1:7">
      <c r="A7" s="12" t="s">
        <v>159</v>
      </c>
      <c r="B7" s="2" t="s">
        <v>41</v>
      </c>
      <c r="C7" s="16">
        <v>33413</v>
      </c>
      <c r="D7" s="13">
        <v>33498</v>
      </c>
      <c r="E7" s="17">
        <f t="shared" ref="E7:E70" si="0">(D7-C7)</f>
        <v>85</v>
      </c>
      <c r="F7" s="15">
        <f t="shared" ref="F7:F70" si="1">E7/C7</f>
        <v>2.5439200311256098E-3</v>
      </c>
    </row>
    <row r="8" spans="1:7">
      <c r="A8" s="12" t="s">
        <v>160</v>
      </c>
      <c r="B8" s="2" t="s">
        <v>42</v>
      </c>
      <c r="C8" s="16">
        <v>112395</v>
      </c>
      <c r="D8" s="13">
        <v>117790</v>
      </c>
      <c r="E8" s="17">
        <f t="shared" si="0"/>
        <v>5395</v>
      </c>
      <c r="F8" s="15">
        <f t="shared" si="1"/>
        <v>4.8000355887717422E-2</v>
      </c>
    </row>
    <row r="9" spans="1:7">
      <c r="A9" s="12" t="s">
        <v>161</v>
      </c>
      <c r="B9" s="2" t="s">
        <v>127</v>
      </c>
      <c r="C9" s="16">
        <v>15223</v>
      </c>
      <c r="D9" s="13">
        <v>14984</v>
      </c>
      <c r="E9" s="17">
        <f t="shared" si="0"/>
        <v>-239</v>
      </c>
      <c r="F9" s="15">
        <f t="shared" si="1"/>
        <v>-1.5699927740918346E-2</v>
      </c>
    </row>
    <row r="10" spans="1:7">
      <c r="A10" s="12" t="s">
        <v>162</v>
      </c>
      <c r="B10" s="2" t="s">
        <v>43</v>
      </c>
      <c r="C10" s="16">
        <v>13265</v>
      </c>
      <c r="D10" s="13">
        <v>13629</v>
      </c>
      <c r="E10" s="17">
        <f t="shared" si="0"/>
        <v>364</v>
      </c>
      <c r="F10" s="15">
        <f t="shared" si="1"/>
        <v>2.7440633245382585E-2</v>
      </c>
    </row>
    <row r="11" spans="1:7">
      <c r="A11" s="12" t="s">
        <v>163</v>
      </c>
      <c r="B11" s="2" t="s">
        <v>44</v>
      </c>
      <c r="C11" s="16">
        <v>31307</v>
      </c>
      <c r="D11" s="13">
        <v>31448</v>
      </c>
      <c r="E11" s="17">
        <f t="shared" si="0"/>
        <v>141</v>
      </c>
      <c r="F11" s="15">
        <f t="shared" si="1"/>
        <v>4.5037850959849237E-3</v>
      </c>
    </row>
    <row r="12" spans="1:7">
      <c r="A12" s="12" t="s">
        <v>164</v>
      </c>
      <c r="B12" s="2" t="s">
        <v>45</v>
      </c>
      <c r="C12" s="16">
        <v>16119</v>
      </c>
      <c r="D12" s="13">
        <v>16992</v>
      </c>
      <c r="E12" s="17">
        <f t="shared" si="0"/>
        <v>873</v>
      </c>
      <c r="F12" s="15">
        <f t="shared" si="1"/>
        <v>5.4159687325516473E-2</v>
      </c>
    </row>
    <row r="13" spans="1:7">
      <c r="A13" s="12" t="s">
        <v>165</v>
      </c>
      <c r="B13" s="2" t="s">
        <v>46</v>
      </c>
      <c r="C13" s="16">
        <v>238643</v>
      </c>
      <c r="D13" s="13">
        <v>245004</v>
      </c>
      <c r="E13" s="17">
        <f t="shared" si="0"/>
        <v>6361</v>
      </c>
      <c r="F13" s="15">
        <f t="shared" si="1"/>
        <v>2.6654877788160558E-2</v>
      </c>
    </row>
    <row r="14" spans="1:7">
      <c r="A14" s="12" t="s">
        <v>166</v>
      </c>
      <c r="B14" s="2" t="s">
        <v>47</v>
      </c>
      <c r="C14" s="16">
        <v>77487</v>
      </c>
      <c r="D14" s="13">
        <v>77901</v>
      </c>
      <c r="E14" s="17">
        <f t="shared" si="0"/>
        <v>414</v>
      </c>
      <c r="F14" s="15">
        <f t="shared" si="1"/>
        <v>5.3428317008014248E-3</v>
      </c>
    </row>
    <row r="15" spans="1:7">
      <c r="A15" s="12" t="s">
        <v>167</v>
      </c>
      <c r="B15" s="2" t="s">
        <v>48</v>
      </c>
      <c r="C15" s="16">
        <v>4209</v>
      </c>
      <c r="D15" s="13">
        <v>4255</v>
      </c>
      <c r="E15" s="17">
        <f t="shared" si="0"/>
        <v>46</v>
      </c>
      <c r="F15" s="15">
        <f t="shared" si="1"/>
        <v>1.092896174863388E-2</v>
      </c>
    </row>
    <row r="16" spans="1:7">
      <c r="A16" s="12" t="s">
        <v>168</v>
      </c>
      <c r="B16" s="2" t="s">
        <v>134</v>
      </c>
      <c r="C16" s="16">
        <v>79462</v>
      </c>
      <c r="D16" s="13">
        <v>80880</v>
      </c>
      <c r="E16" s="17">
        <f t="shared" si="0"/>
        <v>1418</v>
      </c>
      <c r="F16" s="15">
        <f t="shared" si="1"/>
        <v>1.7845007676625304E-2</v>
      </c>
    </row>
    <row r="17" spans="1:6">
      <c r="A17" s="12" t="s">
        <v>169</v>
      </c>
      <c r="B17" s="2" t="s">
        <v>49</v>
      </c>
      <c r="C17" s="16">
        <v>6270</v>
      </c>
      <c r="D17" s="13">
        <v>6244</v>
      </c>
      <c r="E17" s="17">
        <f t="shared" si="0"/>
        <v>-26</v>
      </c>
      <c r="F17" s="15">
        <f t="shared" si="1"/>
        <v>-4.1467304625199359E-3</v>
      </c>
    </row>
    <row r="18" spans="1:6">
      <c r="A18" s="12" t="s">
        <v>170</v>
      </c>
      <c r="B18" s="2" t="s">
        <v>50</v>
      </c>
      <c r="C18" s="16">
        <v>33596</v>
      </c>
      <c r="D18" s="13">
        <v>33416</v>
      </c>
      <c r="E18" s="17">
        <f t="shared" si="0"/>
        <v>-180</v>
      </c>
      <c r="F18" s="15">
        <f t="shared" si="1"/>
        <v>-5.357780688177164E-3</v>
      </c>
    </row>
    <row r="19" spans="1:6">
      <c r="A19" s="12" t="s">
        <v>171</v>
      </c>
      <c r="B19" s="2" t="s">
        <v>51</v>
      </c>
      <c r="C19" s="16">
        <v>15849</v>
      </c>
      <c r="D19" s="13">
        <v>14867</v>
      </c>
      <c r="E19" s="17">
        <f t="shared" si="0"/>
        <v>-982</v>
      </c>
      <c r="F19" s="15">
        <f t="shared" si="1"/>
        <v>-6.1959745094327716E-2</v>
      </c>
    </row>
    <row r="20" spans="1:6">
      <c r="A20" s="12" t="s">
        <v>172</v>
      </c>
      <c r="B20" s="2" t="s">
        <v>52</v>
      </c>
      <c r="C20" s="16">
        <v>20355</v>
      </c>
      <c r="D20" s="13">
        <v>19056</v>
      </c>
      <c r="E20" s="17">
        <f t="shared" si="0"/>
        <v>-1299</v>
      </c>
      <c r="F20" s="15">
        <f t="shared" si="1"/>
        <v>-6.3817243920412672E-2</v>
      </c>
    </row>
    <row r="21" spans="1:6">
      <c r="A21" s="12" t="s">
        <v>173</v>
      </c>
      <c r="B21" s="2" t="s">
        <v>53</v>
      </c>
      <c r="C21" s="16">
        <v>16824</v>
      </c>
      <c r="D21" s="13">
        <v>16736</v>
      </c>
      <c r="E21" s="17">
        <f t="shared" si="0"/>
        <v>-88</v>
      </c>
      <c r="F21" s="15">
        <f t="shared" si="1"/>
        <v>-5.2306229196386117E-3</v>
      </c>
    </row>
    <row r="22" spans="1:6">
      <c r="A22" s="12" t="s">
        <v>174</v>
      </c>
      <c r="B22" s="2" t="s">
        <v>54</v>
      </c>
      <c r="C22" s="16">
        <v>55696</v>
      </c>
      <c r="D22" s="13">
        <v>56472</v>
      </c>
      <c r="E22" s="17">
        <f t="shared" si="0"/>
        <v>776</v>
      </c>
      <c r="F22" s="15">
        <f t="shared" si="1"/>
        <v>1.3932777937374317E-2</v>
      </c>
    </row>
    <row r="23" spans="1:6">
      <c r="A23" s="12" t="s">
        <v>175</v>
      </c>
      <c r="B23" s="2" t="s">
        <v>55</v>
      </c>
      <c r="C23" s="16">
        <v>30887</v>
      </c>
      <c r="D23" s="13">
        <v>33758</v>
      </c>
      <c r="E23" s="17">
        <f t="shared" si="0"/>
        <v>2871</v>
      </c>
      <c r="F23" s="15">
        <f t="shared" si="1"/>
        <v>9.295172726389743E-2</v>
      </c>
    </row>
    <row r="24" spans="1:6">
      <c r="A24" s="12" t="s">
        <v>176</v>
      </c>
      <c r="B24" s="2" t="s">
        <v>56</v>
      </c>
      <c r="C24" s="16">
        <v>29155</v>
      </c>
      <c r="D24" s="13">
        <v>28772</v>
      </c>
      <c r="E24" s="17">
        <f t="shared" si="0"/>
        <v>-383</v>
      </c>
      <c r="F24" s="15">
        <f t="shared" si="1"/>
        <v>-1.3136683244726463E-2</v>
      </c>
    </row>
    <row r="25" spans="1:6">
      <c r="A25" s="12" t="s">
        <v>177</v>
      </c>
      <c r="B25" s="2" t="s">
        <v>57</v>
      </c>
      <c r="C25" s="16">
        <v>6773</v>
      </c>
      <c r="D25" s="13">
        <v>6488</v>
      </c>
      <c r="E25" s="17">
        <f t="shared" si="0"/>
        <v>-285</v>
      </c>
      <c r="F25" s="15">
        <f t="shared" si="1"/>
        <v>-4.2078842462719625E-2</v>
      </c>
    </row>
    <row r="26" spans="1:6">
      <c r="A26" s="12" t="s">
        <v>178</v>
      </c>
      <c r="B26" s="2" t="s">
        <v>58</v>
      </c>
      <c r="C26" s="16">
        <v>11529</v>
      </c>
      <c r="D26" s="13">
        <v>11444</v>
      </c>
      <c r="E26" s="17">
        <f t="shared" si="0"/>
        <v>-85</v>
      </c>
      <c r="F26" s="15">
        <f t="shared" si="1"/>
        <v>-7.3727122907450773E-3</v>
      </c>
    </row>
    <row r="27" spans="1:6">
      <c r="A27" s="12" t="s">
        <v>179</v>
      </c>
      <c r="B27" s="2" t="s">
        <v>59</v>
      </c>
      <c r="C27" s="16">
        <v>364548</v>
      </c>
      <c r="D27" s="13">
        <v>394825</v>
      </c>
      <c r="E27" s="17">
        <f t="shared" si="0"/>
        <v>30277</v>
      </c>
      <c r="F27" s="15">
        <f t="shared" si="1"/>
        <v>8.3053534788285768E-2</v>
      </c>
    </row>
    <row r="28" spans="1:6">
      <c r="A28" s="12" t="s">
        <v>180</v>
      </c>
      <c r="B28" s="2" t="s">
        <v>60</v>
      </c>
      <c r="C28" s="16">
        <v>14783</v>
      </c>
      <c r="D28" s="13">
        <v>15565</v>
      </c>
      <c r="E28" s="17">
        <f t="shared" si="0"/>
        <v>782</v>
      </c>
      <c r="F28" s="15">
        <f t="shared" si="1"/>
        <v>5.2898599742947978E-2</v>
      </c>
    </row>
    <row r="29" spans="1:6">
      <c r="A29" s="12" t="s">
        <v>181</v>
      </c>
      <c r="B29" s="2" t="s">
        <v>61</v>
      </c>
      <c r="C29" s="16">
        <v>4892</v>
      </c>
      <c r="D29" s="13">
        <v>4766</v>
      </c>
      <c r="E29" s="17">
        <f t="shared" si="0"/>
        <v>-126</v>
      </c>
      <c r="F29" s="15">
        <f t="shared" si="1"/>
        <v>-2.5756336876533115E-2</v>
      </c>
    </row>
    <row r="30" spans="1:6">
      <c r="A30" s="12" t="s">
        <v>182</v>
      </c>
      <c r="B30" s="2" t="s">
        <v>62</v>
      </c>
      <c r="C30" s="16">
        <v>52552</v>
      </c>
      <c r="D30" s="13">
        <v>55770</v>
      </c>
      <c r="E30" s="17">
        <f t="shared" si="0"/>
        <v>3218</v>
      </c>
      <c r="F30" s="15">
        <f t="shared" si="1"/>
        <v>6.1234586695082964E-2</v>
      </c>
    </row>
    <row r="31" spans="1:6">
      <c r="A31" s="12" t="s">
        <v>183</v>
      </c>
      <c r="B31" s="2" t="s">
        <v>63</v>
      </c>
      <c r="C31" s="16">
        <v>9675</v>
      </c>
      <c r="D31" s="13">
        <v>9982</v>
      </c>
      <c r="E31" s="17">
        <f t="shared" si="0"/>
        <v>307</v>
      </c>
      <c r="F31" s="15">
        <f t="shared" si="1"/>
        <v>3.1731266149870804E-2</v>
      </c>
    </row>
    <row r="32" spans="1:6">
      <c r="A32" s="12" t="s">
        <v>184</v>
      </c>
      <c r="B32" s="2" t="s">
        <v>64</v>
      </c>
      <c r="C32" s="16">
        <v>14124</v>
      </c>
      <c r="D32" s="13">
        <v>13432</v>
      </c>
      <c r="E32" s="17">
        <f t="shared" si="0"/>
        <v>-692</v>
      </c>
      <c r="F32" s="15">
        <f t="shared" si="1"/>
        <v>-4.8994619088077035E-2</v>
      </c>
    </row>
    <row r="33" spans="1:6">
      <c r="A33" s="12" t="s">
        <v>185</v>
      </c>
      <c r="B33" s="2" t="s">
        <v>65</v>
      </c>
      <c r="C33" s="16">
        <v>27947</v>
      </c>
      <c r="D33" s="13">
        <v>28411</v>
      </c>
      <c r="E33" s="17">
        <f t="shared" si="0"/>
        <v>464</v>
      </c>
      <c r="F33" s="15">
        <f t="shared" si="1"/>
        <v>1.6602855404873509E-2</v>
      </c>
    </row>
    <row r="34" spans="1:6">
      <c r="A34" s="12" t="s">
        <v>186</v>
      </c>
      <c r="B34" s="2" t="s">
        <v>66</v>
      </c>
      <c r="C34" s="16">
        <v>10599</v>
      </c>
      <c r="D34" s="13">
        <v>10411</v>
      </c>
      <c r="E34" s="17">
        <f t="shared" si="0"/>
        <v>-188</v>
      </c>
      <c r="F34" s="15">
        <f t="shared" si="1"/>
        <v>-1.773752240777432E-2</v>
      </c>
    </row>
    <row r="35" spans="1:6">
      <c r="A35" s="12" t="s">
        <v>187</v>
      </c>
      <c r="B35" s="2" t="s">
        <v>135</v>
      </c>
      <c r="C35" s="16">
        <v>1150309</v>
      </c>
      <c r="D35" s="13">
        <v>1149595</v>
      </c>
      <c r="E35" s="17">
        <f t="shared" si="0"/>
        <v>-714</v>
      </c>
      <c r="F35" s="15">
        <f t="shared" si="1"/>
        <v>-6.2070278507774868E-4</v>
      </c>
    </row>
    <row r="36" spans="1:6">
      <c r="A36" s="12" t="s">
        <v>188</v>
      </c>
      <c r="B36" s="2" t="s">
        <v>67</v>
      </c>
      <c r="C36" s="16">
        <v>72972</v>
      </c>
      <c r="D36" s="13">
        <v>74563</v>
      </c>
      <c r="E36" s="17">
        <f t="shared" si="0"/>
        <v>1591</v>
      </c>
      <c r="F36" s="15">
        <f t="shared" si="1"/>
        <v>2.1802883297703229E-2</v>
      </c>
    </row>
    <row r="37" spans="1:6">
      <c r="A37" s="12" t="s">
        <v>189</v>
      </c>
      <c r="B37" s="2" t="s">
        <v>68</v>
      </c>
      <c r="C37" s="16">
        <v>15476</v>
      </c>
      <c r="D37" s="13">
        <v>15090</v>
      </c>
      <c r="E37" s="17">
        <f t="shared" si="0"/>
        <v>-386</v>
      </c>
      <c r="F37" s="15">
        <f t="shared" si="1"/>
        <v>-2.4941845438097701E-2</v>
      </c>
    </row>
    <row r="38" spans="1:6">
      <c r="A38" s="12" t="s">
        <v>190</v>
      </c>
      <c r="B38" s="2" t="s">
        <v>69</v>
      </c>
      <c r="C38" s="16">
        <v>27249</v>
      </c>
      <c r="D38" s="13">
        <v>28382</v>
      </c>
      <c r="E38" s="17">
        <f t="shared" si="0"/>
        <v>1133</v>
      </c>
      <c r="F38" s="15">
        <f t="shared" si="1"/>
        <v>4.1579507504862563E-2</v>
      </c>
    </row>
    <row r="39" spans="1:6">
      <c r="A39" s="12" t="s">
        <v>191</v>
      </c>
      <c r="B39" s="2" t="s">
        <v>70</v>
      </c>
      <c r="C39" s="16">
        <v>54477</v>
      </c>
      <c r="D39" s="13">
        <v>54127</v>
      </c>
      <c r="E39" s="17">
        <f t="shared" si="0"/>
        <v>-350</v>
      </c>
      <c r="F39" s="15">
        <f t="shared" si="1"/>
        <v>-6.4247297024432326E-3</v>
      </c>
    </row>
    <row r="40" spans="1:6">
      <c r="A40" s="12" t="s">
        <v>192</v>
      </c>
      <c r="B40" s="2" t="s">
        <v>71</v>
      </c>
      <c r="C40" s="16">
        <v>91419</v>
      </c>
      <c r="D40" s="13">
        <v>98977</v>
      </c>
      <c r="E40" s="17">
        <f t="shared" si="0"/>
        <v>7558</v>
      </c>
      <c r="F40" s="15">
        <f t="shared" si="1"/>
        <v>8.2674279963683692E-2</v>
      </c>
    </row>
    <row r="41" spans="1:6">
      <c r="A41" s="12" t="s">
        <v>193</v>
      </c>
      <c r="B41" s="2" t="s">
        <v>72</v>
      </c>
      <c r="C41" s="16">
        <v>16787</v>
      </c>
      <c r="D41" s="13">
        <v>16605</v>
      </c>
      <c r="E41" s="17">
        <f t="shared" si="0"/>
        <v>-182</v>
      </c>
      <c r="F41" s="15">
        <f t="shared" si="1"/>
        <v>-1.0841722761660809E-2</v>
      </c>
    </row>
    <row r="42" spans="1:6">
      <c r="A42" s="12" t="s">
        <v>194</v>
      </c>
      <c r="B42" s="2" t="s">
        <v>73</v>
      </c>
      <c r="C42" s="16">
        <v>38711</v>
      </c>
      <c r="D42" s="13">
        <v>39019</v>
      </c>
      <c r="E42" s="17">
        <f t="shared" si="0"/>
        <v>308</v>
      </c>
      <c r="F42" s="15">
        <f t="shared" si="1"/>
        <v>7.9563948231768742E-3</v>
      </c>
    </row>
    <row r="43" spans="1:6">
      <c r="A43" s="12" t="s">
        <v>195</v>
      </c>
      <c r="B43" s="2" t="s">
        <v>74</v>
      </c>
      <c r="C43" s="16">
        <v>24727</v>
      </c>
      <c r="D43" s="13">
        <v>27486</v>
      </c>
      <c r="E43" s="17">
        <f t="shared" si="0"/>
        <v>2759</v>
      </c>
      <c r="F43" s="15">
        <f t="shared" si="1"/>
        <v>0.11157843652687346</v>
      </c>
    </row>
    <row r="44" spans="1:6">
      <c r="A44" s="12" t="s">
        <v>196</v>
      </c>
      <c r="B44" s="2" t="s">
        <v>75</v>
      </c>
      <c r="C44" s="16">
        <v>15333</v>
      </c>
      <c r="D44" s="13">
        <v>15206</v>
      </c>
      <c r="E44" s="17">
        <f t="shared" si="0"/>
        <v>-127</v>
      </c>
      <c r="F44" s="15">
        <f t="shared" si="1"/>
        <v>-8.2827887562773109E-3</v>
      </c>
    </row>
    <row r="45" spans="1:6">
      <c r="A45" s="12" t="s">
        <v>197</v>
      </c>
      <c r="B45" s="2" t="s">
        <v>76</v>
      </c>
      <c r="C45" s="16">
        <v>20552</v>
      </c>
      <c r="D45" s="13">
        <v>21717</v>
      </c>
      <c r="E45" s="17">
        <f t="shared" si="0"/>
        <v>1165</v>
      </c>
      <c r="F45" s="15">
        <f t="shared" si="1"/>
        <v>5.6685480731802261E-2</v>
      </c>
    </row>
    <row r="46" spans="1:6">
      <c r="A46" s="12" t="s">
        <v>198</v>
      </c>
      <c r="B46" s="2" t="s">
        <v>77</v>
      </c>
      <c r="C46" s="16">
        <v>11391</v>
      </c>
      <c r="D46" s="13">
        <v>10852</v>
      </c>
      <c r="E46" s="17">
        <f t="shared" si="0"/>
        <v>-539</v>
      </c>
      <c r="F46" s="15">
        <f t="shared" si="1"/>
        <v>-4.7318058116056536E-2</v>
      </c>
    </row>
    <row r="47" spans="1:6">
      <c r="A47" s="12" t="s">
        <v>199</v>
      </c>
      <c r="B47" s="2" t="s">
        <v>78</v>
      </c>
      <c r="C47" s="16">
        <v>34022</v>
      </c>
      <c r="D47" s="13">
        <v>32817</v>
      </c>
      <c r="E47" s="17">
        <f t="shared" si="0"/>
        <v>-1205</v>
      </c>
      <c r="F47" s="15">
        <f t="shared" si="1"/>
        <v>-3.541825877373464E-2</v>
      </c>
    </row>
    <row r="48" spans="1:6">
      <c r="A48" s="12" t="s">
        <v>200</v>
      </c>
      <c r="B48" s="2" t="s">
        <v>79</v>
      </c>
      <c r="C48" s="16">
        <v>109979</v>
      </c>
      <c r="D48" s="13">
        <v>114420</v>
      </c>
      <c r="E48" s="17">
        <f t="shared" si="0"/>
        <v>4441</v>
      </c>
      <c r="F48" s="15">
        <f t="shared" si="1"/>
        <v>4.0380436265105159E-2</v>
      </c>
    </row>
    <row r="49" spans="1:6">
      <c r="A49" s="12" t="s">
        <v>201</v>
      </c>
      <c r="B49" s="2" t="s">
        <v>80</v>
      </c>
      <c r="C49" s="16">
        <v>334389</v>
      </c>
      <c r="D49" s="13">
        <v>345973</v>
      </c>
      <c r="E49" s="17">
        <f t="shared" si="0"/>
        <v>11584</v>
      </c>
      <c r="F49" s="15">
        <f t="shared" si="1"/>
        <v>3.4642287874302083E-2</v>
      </c>
    </row>
    <row r="50" spans="1:6">
      <c r="A50" s="12" t="s">
        <v>202</v>
      </c>
      <c r="B50" s="2" t="s">
        <v>81</v>
      </c>
      <c r="C50" s="16">
        <v>50948</v>
      </c>
      <c r="D50" s="13">
        <v>48726</v>
      </c>
      <c r="E50" s="17">
        <f t="shared" si="0"/>
        <v>-2222</v>
      </c>
      <c r="F50" s="15">
        <f t="shared" si="1"/>
        <v>-4.3613095705425139E-2</v>
      </c>
    </row>
    <row r="51" spans="1:6">
      <c r="A51" s="12" t="s">
        <v>203</v>
      </c>
      <c r="B51" s="2" t="s">
        <v>82</v>
      </c>
      <c r="C51" s="16">
        <v>2232</v>
      </c>
      <c r="D51" s="13">
        <v>2285</v>
      </c>
      <c r="E51" s="17">
        <f t="shared" si="0"/>
        <v>53</v>
      </c>
      <c r="F51" s="15">
        <f t="shared" si="1"/>
        <v>2.3745519713261647E-2</v>
      </c>
    </row>
    <row r="52" spans="1:6">
      <c r="A52" s="12" t="s">
        <v>204</v>
      </c>
      <c r="B52" s="2" t="s">
        <v>83</v>
      </c>
      <c r="C52" s="16">
        <v>38606</v>
      </c>
      <c r="D52" s="13">
        <v>41048</v>
      </c>
      <c r="E52" s="17">
        <f t="shared" si="0"/>
        <v>2442</v>
      </c>
      <c r="F52" s="15">
        <f t="shared" si="1"/>
        <v>6.3254416411956685E-2</v>
      </c>
    </row>
    <row r="53" spans="1:6">
      <c r="A53" s="12" t="s">
        <v>205</v>
      </c>
      <c r="B53" s="2" t="s">
        <v>84</v>
      </c>
      <c r="C53" s="16">
        <v>78254</v>
      </c>
      <c r="D53" s="13">
        <v>81826</v>
      </c>
      <c r="E53" s="17">
        <f t="shared" si="0"/>
        <v>3572</v>
      </c>
      <c r="F53" s="15">
        <f t="shared" si="1"/>
        <v>4.5646228946763102E-2</v>
      </c>
    </row>
    <row r="54" spans="1:6">
      <c r="A54" s="12" t="s">
        <v>206</v>
      </c>
      <c r="B54" s="2" t="s">
        <v>85</v>
      </c>
      <c r="C54" s="16">
        <v>6608</v>
      </c>
      <c r="D54" s="13">
        <v>6763</v>
      </c>
      <c r="E54" s="17">
        <f t="shared" si="0"/>
        <v>155</v>
      </c>
      <c r="F54" s="15">
        <f t="shared" si="1"/>
        <v>2.345641646489104E-2</v>
      </c>
    </row>
    <row r="55" spans="1:6">
      <c r="A55" s="12" t="s">
        <v>207</v>
      </c>
      <c r="B55" s="2" t="s">
        <v>86</v>
      </c>
      <c r="C55" s="16">
        <v>26723</v>
      </c>
      <c r="D55" s="13">
        <v>28250</v>
      </c>
      <c r="E55" s="17">
        <f t="shared" si="0"/>
        <v>1527</v>
      </c>
      <c r="F55" s="15">
        <f t="shared" si="1"/>
        <v>5.7141787972907233E-2</v>
      </c>
    </row>
    <row r="56" spans="1:6">
      <c r="A56" s="18">
        <v>101</v>
      </c>
      <c r="B56" s="2" t="s">
        <v>87</v>
      </c>
      <c r="C56" s="16">
        <v>17810</v>
      </c>
      <c r="D56" s="13">
        <v>18826</v>
      </c>
      <c r="E56" s="17">
        <f t="shared" si="0"/>
        <v>1016</v>
      </c>
      <c r="F56" s="15">
        <f t="shared" si="1"/>
        <v>5.7046603032004491E-2</v>
      </c>
    </row>
    <row r="57" spans="1:6">
      <c r="A57" s="18">
        <v>103</v>
      </c>
      <c r="B57" s="2" t="s">
        <v>88</v>
      </c>
      <c r="C57" s="16">
        <v>10919</v>
      </c>
      <c r="D57" s="13">
        <v>10908</v>
      </c>
      <c r="E57" s="17">
        <f t="shared" si="0"/>
        <v>-11</v>
      </c>
      <c r="F57" s="15">
        <f t="shared" si="1"/>
        <v>-1.0074182617455811E-3</v>
      </c>
    </row>
    <row r="58" spans="1:6">
      <c r="A58" s="18">
        <v>105</v>
      </c>
      <c r="B58" s="2" t="s">
        <v>89</v>
      </c>
      <c r="C58" s="16">
        <v>22173</v>
      </c>
      <c r="D58" s="13">
        <v>21610</v>
      </c>
      <c r="E58" s="17">
        <f t="shared" si="0"/>
        <v>-563</v>
      </c>
      <c r="F58" s="15">
        <f t="shared" si="1"/>
        <v>-2.5391241600144318E-2</v>
      </c>
    </row>
    <row r="59" spans="1:6">
      <c r="A59" s="18">
        <v>107</v>
      </c>
      <c r="B59" s="2" t="s">
        <v>90</v>
      </c>
      <c r="C59" s="16">
        <v>420959</v>
      </c>
      <c r="D59" s="13">
        <v>439217</v>
      </c>
      <c r="E59" s="17">
        <f t="shared" si="0"/>
        <v>18258</v>
      </c>
      <c r="F59" s="15">
        <f t="shared" si="1"/>
        <v>4.3372394936323964E-2</v>
      </c>
    </row>
    <row r="60" spans="1:6">
      <c r="A60" s="18">
        <v>109</v>
      </c>
      <c r="B60" s="2" t="s">
        <v>91</v>
      </c>
      <c r="C60" s="16">
        <v>37596</v>
      </c>
      <c r="D60" s="13">
        <v>41428</v>
      </c>
      <c r="E60" s="17">
        <f t="shared" si="0"/>
        <v>3832</v>
      </c>
      <c r="F60" s="15">
        <f t="shared" si="1"/>
        <v>0.10192573678050856</v>
      </c>
    </row>
    <row r="61" spans="1:6">
      <c r="A61" s="18">
        <v>111</v>
      </c>
      <c r="B61" s="2" t="s">
        <v>92</v>
      </c>
      <c r="C61" s="16">
        <v>11936</v>
      </c>
      <c r="D61" s="13">
        <v>12059</v>
      </c>
      <c r="E61" s="17">
        <f t="shared" si="0"/>
        <v>123</v>
      </c>
      <c r="F61" s="15">
        <f t="shared" si="1"/>
        <v>1.0304959785522788E-2</v>
      </c>
    </row>
    <row r="62" spans="1:6">
      <c r="A62" s="18">
        <v>113</v>
      </c>
      <c r="B62" s="2" t="s">
        <v>93</v>
      </c>
      <c r="C62" s="16">
        <v>13837</v>
      </c>
      <c r="D62" s="13">
        <v>13982</v>
      </c>
      <c r="E62" s="17">
        <f t="shared" si="0"/>
        <v>145</v>
      </c>
      <c r="F62" s="15">
        <f t="shared" si="1"/>
        <v>1.0479150104791501E-2</v>
      </c>
    </row>
    <row r="63" spans="1:6">
      <c r="A63" s="18">
        <v>115</v>
      </c>
      <c r="B63" s="2" t="s">
        <v>94</v>
      </c>
      <c r="C63" s="16">
        <v>8533</v>
      </c>
      <c r="D63" s="13">
        <v>8407</v>
      </c>
      <c r="E63" s="17">
        <f t="shared" si="0"/>
        <v>-126</v>
      </c>
      <c r="F63" s="15">
        <f t="shared" si="1"/>
        <v>-1.4766201804757998E-2</v>
      </c>
    </row>
    <row r="64" spans="1:6">
      <c r="A64" s="18">
        <v>117</v>
      </c>
      <c r="B64" s="2" t="s">
        <v>95</v>
      </c>
      <c r="C64" s="16">
        <v>30319</v>
      </c>
      <c r="D64" s="13">
        <v>30333</v>
      </c>
      <c r="E64" s="17">
        <f t="shared" si="0"/>
        <v>14</v>
      </c>
      <c r="F64" s="15">
        <f t="shared" si="1"/>
        <v>4.6175665424321382E-4</v>
      </c>
    </row>
    <row r="65" spans="1:6">
      <c r="A65" s="18">
        <v>119</v>
      </c>
      <c r="B65" s="2" t="s">
        <v>96</v>
      </c>
      <c r="C65" s="16">
        <v>10625</v>
      </c>
      <c r="D65" s="13">
        <v>10883</v>
      </c>
      <c r="E65" s="17">
        <f t="shared" si="0"/>
        <v>258</v>
      </c>
      <c r="F65" s="15">
        <f t="shared" si="1"/>
        <v>2.428235294117647E-2</v>
      </c>
    </row>
    <row r="66" spans="1:6">
      <c r="A66" s="18">
        <v>121</v>
      </c>
      <c r="B66" s="2" t="s">
        <v>217</v>
      </c>
      <c r="C66" s="16">
        <v>101323</v>
      </c>
      <c r="D66" s="13">
        <v>102125</v>
      </c>
      <c r="E66" s="17">
        <f t="shared" si="0"/>
        <v>802</v>
      </c>
      <c r="F66" s="15">
        <f t="shared" si="1"/>
        <v>7.9152808345587869E-3</v>
      </c>
    </row>
    <row r="67" spans="1:6">
      <c r="A67" s="18">
        <v>125</v>
      </c>
      <c r="B67" s="2" t="s">
        <v>97</v>
      </c>
      <c r="C67" s="16">
        <v>14775</v>
      </c>
      <c r="D67" s="13">
        <v>14788</v>
      </c>
      <c r="E67" s="17">
        <f t="shared" si="0"/>
        <v>13</v>
      </c>
      <c r="F67" s="15">
        <f t="shared" si="1"/>
        <v>8.7986463620981384E-4</v>
      </c>
    </row>
    <row r="68" spans="1:6">
      <c r="A68" s="18">
        <v>127</v>
      </c>
      <c r="B68" s="2" t="s">
        <v>98</v>
      </c>
      <c r="C68" s="16">
        <v>22945</v>
      </c>
      <c r="D68" s="13">
        <v>26808</v>
      </c>
      <c r="E68" s="17">
        <f t="shared" si="0"/>
        <v>3863</v>
      </c>
      <c r="F68" s="15">
        <f t="shared" si="1"/>
        <v>0.16835911963390718</v>
      </c>
    </row>
    <row r="69" spans="1:6">
      <c r="A69" s="18">
        <v>131</v>
      </c>
      <c r="B69" s="2" t="s">
        <v>99</v>
      </c>
      <c r="C69" s="16">
        <v>12282</v>
      </c>
      <c r="D69" s="13">
        <v>12150</v>
      </c>
      <c r="E69" s="17">
        <f t="shared" si="0"/>
        <v>-132</v>
      </c>
      <c r="F69" s="15">
        <f t="shared" si="1"/>
        <v>-1.074743527112848E-2</v>
      </c>
    </row>
    <row r="70" spans="1:6">
      <c r="A70" s="18">
        <v>133</v>
      </c>
      <c r="B70" s="2" t="s">
        <v>100</v>
      </c>
      <c r="C70" s="16">
        <v>11839</v>
      </c>
      <c r="D70" s="13">
        <v>11813</v>
      </c>
      <c r="E70" s="17">
        <f t="shared" si="0"/>
        <v>-26</v>
      </c>
      <c r="F70" s="15">
        <f t="shared" si="1"/>
        <v>-2.1961314300194272E-3</v>
      </c>
    </row>
    <row r="71" spans="1:6">
      <c r="A71" s="18">
        <v>135</v>
      </c>
      <c r="B71" s="2" t="s">
        <v>101</v>
      </c>
      <c r="C71" s="16">
        <v>15642</v>
      </c>
      <c r="D71" s="13">
        <v>15647</v>
      </c>
      <c r="E71" s="17">
        <f t="shared" ref="E71:E134" si="2">(D71-C71)</f>
        <v>5</v>
      </c>
      <c r="F71" s="15">
        <f t="shared" ref="F71:F134" si="3">E71/C71</f>
        <v>3.1965221838639558E-4</v>
      </c>
    </row>
    <row r="72" spans="1:6">
      <c r="A72" s="18">
        <v>137</v>
      </c>
      <c r="B72" s="2" t="s">
        <v>102</v>
      </c>
      <c r="C72" s="16">
        <v>36254</v>
      </c>
      <c r="D72" s="13">
        <v>38778</v>
      </c>
      <c r="E72" s="17">
        <f t="shared" si="2"/>
        <v>2524</v>
      </c>
      <c r="F72" s="15">
        <f t="shared" si="3"/>
        <v>6.961990401059194E-2</v>
      </c>
    </row>
    <row r="73" spans="1:6">
      <c r="A73" s="18">
        <v>139</v>
      </c>
      <c r="B73" s="2" t="s">
        <v>103</v>
      </c>
      <c r="C73" s="16">
        <v>23709</v>
      </c>
      <c r="D73" s="13">
        <v>23523</v>
      </c>
      <c r="E73" s="17">
        <f t="shared" si="2"/>
        <v>-186</v>
      </c>
      <c r="F73" s="15">
        <f t="shared" si="3"/>
        <v>-7.8451221055295464E-3</v>
      </c>
    </row>
    <row r="74" spans="1:6">
      <c r="A74" s="18">
        <v>141</v>
      </c>
      <c r="B74" s="2" t="s">
        <v>104</v>
      </c>
      <c r="C74" s="16">
        <v>17608</v>
      </c>
      <c r="D74" s="13">
        <v>16985</v>
      </c>
      <c r="E74" s="17">
        <f t="shared" si="2"/>
        <v>-623</v>
      </c>
      <c r="F74" s="15">
        <f t="shared" si="3"/>
        <v>-3.5381644706951383E-2</v>
      </c>
    </row>
    <row r="75" spans="1:6">
      <c r="A75" s="18">
        <v>143</v>
      </c>
      <c r="B75" s="2" t="s">
        <v>105</v>
      </c>
      <c r="C75" s="16">
        <v>60501</v>
      </c>
      <c r="D75" s="13">
        <v>58913</v>
      </c>
      <c r="E75" s="17">
        <f t="shared" si="2"/>
        <v>-1588</v>
      </c>
      <c r="F75" s="15">
        <f t="shared" si="3"/>
        <v>-2.624750004132163E-2</v>
      </c>
    </row>
    <row r="76" spans="1:6">
      <c r="A76" s="18">
        <v>145</v>
      </c>
      <c r="B76" s="2" t="s">
        <v>106</v>
      </c>
      <c r="C76" s="16">
        <v>30333</v>
      </c>
      <c r="D76" s="13">
        <v>31873</v>
      </c>
      <c r="E76" s="17">
        <f t="shared" si="2"/>
        <v>1540</v>
      </c>
      <c r="F76" s="15">
        <f t="shared" si="3"/>
        <v>5.0769788678996473E-2</v>
      </c>
    </row>
    <row r="77" spans="1:6">
      <c r="A77" s="18">
        <v>147</v>
      </c>
      <c r="B77" s="2" t="s">
        <v>218</v>
      </c>
      <c r="C77" s="16">
        <v>22417</v>
      </c>
      <c r="D77" s="13">
        <v>22548</v>
      </c>
      <c r="E77" s="17">
        <f t="shared" si="2"/>
        <v>131</v>
      </c>
      <c r="F77" s="15">
        <f t="shared" si="3"/>
        <v>5.843779274657626E-3</v>
      </c>
    </row>
    <row r="78" spans="1:6">
      <c r="A78" s="18">
        <v>149</v>
      </c>
      <c r="B78" s="2" t="s">
        <v>107</v>
      </c>
      <c r="C78" s="16">
        <v>43010</v>
      </c>
      <c r="D78" s="13">
        <v>42657</v>
      </c>
      <c r="E78" s="17">
        <f t="shared" si="2"/>
        <v>-353</v>
      </c>
      <c r="F78" s="15">
        <f t="shared" si="3"/>
        <v>-8.2073936293885139E-3</v>
      </c>
    </row>
    <row r="79" spans="1:6">
      <c r="A79" s="18">
        <v>153</v>
      </c>
      <c r="B79" s="2" t="s">
        <v>108</v>
      </c>
      <c r="C79" s="16">
        <v>482204</v>
      </c>
      <c r="D79" s="13">
        <v>497853</v>
      </c>
      <c r="E79" s="17">
        <f t="shared" si="2"/>
        <v>15649</v>
      </c>
      <c r="F79" s="15">
        <f t="shared" si="3"/>
        <v>3.2453069655166693E-2</v>
      </c>
    </row>
    <row r="80" spans="1:6">
      <c r="A80" s="18">
        <v>155</v>
      </c>
      <c r="B80" s="2" t="s">
        <v>109</v>
      </c>
      <c r="C80" s="16">
        <v>33800</v>
      </c>
      <c r="D80" s="13">
        <v>33108</v>
      </c>
      <c r="E80" s="17">
        <f t="shared" si="2"/>
        <v>-692</v>
      </c>
      <c r="F80" s="15">
        <f t="shared" si="3"/>
        <v>-2.0473372781065088E-2</v>
      </c>
    </row>
    <row r="81" spans="1:6">
      <c r="A81" s="18">
        <v>157</v>
      </c>
      <c r="B81" s="2" t="s">
        <v>110</v>
      </c>
      <c r="C81" s="16">
        <v>7348</v>
      </c>
      <c r="D81" s="13">
        <v>7469</v>
      </c>
      <c r="E81" s="17">
        <f t="shared" si="2"/>
        <v>121</v>
      </c>
      <c r="F81" s="15">
        <f t="shared" si="3"/>
        <v>1.6467065868263474E-2</v>
      </c>
    </row>
    <row r="82" spans="1:6">
      <c r="A82" s="18">
        <v>159</v>
      </c>
      <c r="B82" s="2" t="s">
        <v>111</v>
      </c>
      <c r="C82" s="16">
        <v>8923</v>
      </c>
      <c r="D82" s="13">
        <v>9290</v>
      </c>
      <c r="E82" s="17">
        <f t="shared" si="2"/>
        <v>367</v>
      </c>
      <c r="F82" s="15">
        <f t="shared" si="3"/>
        <v>4.1129664910904404E-2</v>
      </c>
    </row>
    <row r="83" spans="1:6">
      <c r="A83" s="18">
        <v>161</v>
      </c>
      <c r="B83" s="2" t="s">
        <v>112</v>
      </c>
      <c r="C83" s="16">
        <v>96929</v>
      </c>
      <c r="D83" s="13">
        <v>96497</v>
      </c>
      <c r="E83" s="17">
        <f t="shared" si="2"/>
        <v>-432</v>
      </c>
      <c r="F83" s="15">
        <f t="shared" si="3"/>
        <v>-4.456870492834962E-3</v>
      </c>
    </row>
    <row r="84" spans="1:6">
      <c r="A84" s="18">
        <v>163</v>
      </c>
      <c r="B84" s="2" t="s">
        <v>113</v>
      </c>
      <c r="C84" s="16">
        <v>22650</v>
      </c>
      <c r="D84" s="13">
        <v>22583</v>
      </c>
      <c r="E84" s="17">
        <f t="shared" si="2"/>
        <v>-67</v>
      </c>
      <c r="F84" s="15">
        <f t="shared" si="3"/>
        <v>-2.9580573951434879E-3</v>
      </c>
    </row>
    <row r="85" spans="1:6">
      <c r="A85" s="18">
        <v>165</v>
      </c>
      <c r="B85" s="2" t="s">
        <v>114</v>
      </c>
      <c r="C85" s="16">
        <v>83757</v>
      </c>
      <c r="D85" s="13">
        <v>87051</v>
      </c>
      <c r="E85" s="17">
        <f t="shared" si="2"/>
        <v>3294</v>
      </c>
      <c r="F85" s="15">
        <f t="shared" si="3"/>
        <v>3.9328056162470003E-2</v>
      </c>
    </row>
    <row r="86" spans="1:6">
      <c r="A86" s="18">
        <v>167</v>
      </c>
      <c r="B86" s="2" t="s">
        <v>115</v>
      </c>
      <c r="C86" s="16">
        <v>25781</v>
      </c>
      <c r="D86" s="13">
        <v>24965</v>
      </c>
      <c r="E86" s="17">
        <f t="shared" si="2"/>
        <v>-816</v>
      </c>
      <c r="F86" s="15">
        <f t="shared" si="3"/>
        <v>-3.1651216011791626E-2</v>
      </c>
    </row>
    <row r="87" spans="1:6">
      <c r="A87" s="18">
        <v>169</v>
      </c>
      <c r="B87" s="2" t="s">
        <v>116</v>
      </c>
      <c r="C87" s="16">
        <v>21576</v>
      </c>
      <c r="D87" s="13">
        <v>21274</v>
      </c>
      <c r="E87" s="17">
        <f t="shared" si="2"/>
        <v>-302</v>
      </c>
      <c r="F87" s="15">
        <f t="shared" si="3"/>
        <v>-1.3997033741193919E-2</v>
      </c>
    </row>
    <row r="88" spans="1:6">
      <c r="A88" s="18">
        <v>171</v>
      </c>
      <c r="B88" s="2" t="s">
        <v>117</v>
      </c>
      <c r="C88" s="16">
        <v>44186</v>
      </c>
      <c r="D88" s="13">
        <v>44942</v>
      </c>
      <c r="E88" s="17">
        <f t="shared" si="2"/>
        <v>756</v>
      </c>
      <c r="F88" s="15">
        <f t="shared" si="3"/>
        <v>1.7109491694201784E-2</v>
      </c>
    </row>
    <row r="89" spans="1:6">
      <c r="A89" s="18">
        <v>173</v>
      </c>
      <c r="B89" s="2" t="s">
        <v>118</v>
      </c>
      <c r="C89" s="16">
        <v>29800</v>
      </c>
      <c r="D89" s="13">
        <v>28790</v>
      </c>
      <c r="E89" s="17">
        <f t="shared" si="2"/>
        <v>-1010</v>
      </c>
      <c r="F89" s="15">
        <f t="shared" si="3"/>
        <v>-3.3892617449664431E-2</v>
      </c>
    </row>
    <row r="90" spans="1:6">
      <c r="A90" s="18">
        <v>175</v>
      </c>
      <c r="B90" s="2" t="s">
        <v>119</v>
      </c>
      <c r="C90" s="16">
        <v>17996</v>
      </c>
      <c r="D90" s="13">
        <v>17769</v>
      </c>
      <c r="E90" s="17">
        <f t="shared" si="2"/>
        <v>-227</v>
      </c>
      <c r="F90" s="15">
        <f t="shared" si="3"/>
        <v>-1.2613914203156256E-2</v>
      </c>
    </row>
    <row r="91" spans="1:6">
      <c r="A91" s="18">
        <v>177</v>
      </c>
      <c r="B91" s="2" t="s">
        <v>120</v>
      </c>
      <c r="C91" s="16">
        <v>140032</v>
      </c>
      <c r="D91" s="13">
        <v>149920</v>
      </c>
      <c r="E91" s="17">
        <f t="shared" si="2"/>
        <v>9888</v>
      </c>
      <c r="F91" s="15">
        <f t="shared" si="3"/>
        <v>7.0612431444241314E-2</v>
      </c>
    </row>
    <row r="92" spans="1:6">
      <c r="A92" s="18">
        <v>179</v>
      </c>
      <c r="B92" s="2" t="s">
        <v>121</v>
      </c>
      <c r="C92" s="16">
        <v>156927</v>
      </c>
      <c r="D92" s="13">
        <v>167455</v>
      </c>
      <c r="E92" s="17">
        <f t="shared" si="2"/>
        <v>10528</v>
      </c>
      <c r="F92" s="15">
        <f t="shared" si="3"/>
        <v>6.7088518865459731E-2</v>
      </c>
    </row>
    <row r="93" spans="1:6">
      <c r="A93" s="18">
        <v>181</v>
      </c>
      <c r="B93" s="2" t="s">
        <v>122</v>
      </c>
      <c r="C93" s="16">
        <v>6561</v>
      </c>
      <c r="D93" s="13">
        <v>6558</v>
      </c>
      <c r="E93" s="17">
        <f t="shared" si="2"/>
        <v>-3</v>
      </c>
      <c r="F93" s="15">
        <f t="shared" si="3"/>
        <v>-4.5724737082761773E-4</v>
      </c>
    </row>
    <row r="94" spans="1:6">
      <c r="A94" s="18">
        <v>183</v>
      </c>
      <c r="B94" s="2" t="s">
        <v>123</v>
      </c>
      <c r="C94" s="16">
        <v>10829</v>
      </c>
      <c r="D94" s="13">
        <v>9897</v>
      </c>
      <c r="E94" s="17">
        <f t="shared" si="2"/>
        <v>-932</v>
      </c>
      <c r="F94" s="15">
        <f t="shared" si="3"/>
        <v>-8.6065195308892783E-2</v>
      </c>
    </row>
    <row r="95" spans="1:6">
      <c r="A95" s="18">
        <v>185</v>
      </c>
      <c r="B95" s="2" t="s">
        <v>124</v>
      </c>
      <c r="C95" s="16">
        <v>40429</v>
      </c>
      <c r="D95" s="13">
        <v>38572</v>
      </c>
      <c r="E95" s="17">
        <f t="shared" si="2"/>
        <v>-1857</v>
      </c>
      <c r="F95" s="15">
        <f t="shared" si="3"/>
        <v>-4.5932375275173763E-2</v>
      </c>
    </row>
    <row r="96" spans="1:6">
      <c r="A96" s="18">
        <v>187</v>
      </c>
      <c r="B96" s="2" t="s">
        <v>125</v>
      </c>
      <c r="C96" s="16">
        <v>40727</v>
      </c>
      <c r="D96" s="13">
        <v>41732</v>
      </c>
      <c r="E96" s="17">
        <f t="shared" si="2"/>
        <v>1005</v>
      </c>
      <c r="F96" s="15">
        <f t="shared" si="3"/>
        <v>2.4676504530164265E-2</v>
      </c>
    </row>
    <row r="97" spans="1:6">
      <c r="A97" s="18">
        <v>191</v>
      </c>
      <c r="B97" s="2" t="s">
        <v>5</v>
      </c>
      <c r="C97" s="16">
        <v>53935</v>
      </c>
      <c r="D97" s="13">
        <v>53369</v>
      </c>
      <c r="E97" s="17">
        <f t="shared" si="2"/>
        <v>-566</v>
      </c>
      <c r="F97" s="15">
        <f t="shared" si="3"/>
        <v>-1.0494113284509131E-2</v>
      </c>
    </row>
    <row r="98" spans="1:6">
      <c r="A98" s="18">
        <v>193</v>
      </c>
      <c r="B98" s="2" t="s">
        <v>6</v>
      </c>
      <c r="C98" s="16">
        <v>18477</v>
      </c>
      <c r="D98" s="13">
        <v>19487</v>
      </c>
      <c r="E98" s="17">
        <f t="shared" si="2"/>
        <v>1010</v>
      </c>
      <c r="F98" s="15">
        <f t="shared" si="3"/>
        <v>5.4662553444823292E-2</v>
      </c>
    </row>
    <row r="99" spans="1:6">
      <c r="A99" s="18">
        <v>195</v>
      </c>
      <c r="B99" s="2" t="s">
        <v>7</v>
      </c>
      <c r="C99" s="16">
        <v>36130</v>
      </c>
      <c r="D99" s="13">
        <v>34820</v>
      </c>
      <c r="E99" s="17">
        <f t="shared" si="2"/>
        <v>-1310</v>
      </c>
      <c r="F99" s="15">
        <f t="shared" si="3"/>
        <v>-3.6257957376141708E-2</v>
      </c>
    </row>
    <row r="100" spans="1:6">
      <c r="A100" s="18">
        <v>197</v>
      </c>
      <c r="B100" s="2" t="s">
        <v>8</v>
      </c>
      <c r="C100" s="16">
        <v>28290</v>
      </c>
      <c r="D100" s="13">
        <v>27915</v>
      </c>
      <c r="E100" s="17">
        <f t="shared" si="2"/>
        <v>-375</v>
      </c>
      <c r="F100" s="15">
        <f t="shared" si="3"/>
        <v>-1.3255567338282079E-2</v>
      </c>
    </row>
    <row r="101" spans="1:6">
      <c r="A101" s="18">
        <v>199</v>
      </c>
      <c r="B101" s="2" t="s">
        <v>9</v>
      </c>
      <c r="C101" s="16">
        <v>70045</v>
      </c>
      <c r="D101" s="13">
        <v>72789</v>
      </c>
      <c r="E101" s="17">
        <f t="shared" si="2"/>
        <v>2744</v>
      </c>
      <c r="F101" s="15">
        <f t="shared" si="3"/>
        <v>3.9174816189592405E-2</v>
      </c>
    </row>
    <row r="102" spans="1:6">
      <c r="A102" s="18">
        <v>510</v>
      </c>
      <c r="B102" s="2" t="s">
        <v>136</v>
      </c>
      <c r="C102" s="16">
        <v>159467</v>
      </c>
      <c r="D102" s="13">
        <v>159363</v>
      </c>
      <c r="E102" s="17">
        <f t="shared" si="2"/>
        <v>-104</v>
      </c>
      <c r="F102" s="15">
        <f t="shared" si="3"/>
        <v>-6.5217254980654308E-4</v>
      </c>
    </row>
    <row r="103" spans="1:6">
      <c r="A103" s="18">
        <v>520</v>
      </c>
      <c r="B103" s="2" t="s">
        <v>137</v>
      </c>
      <c r="C103" s="16">
        <v>17219</v>
      </c>
      <c r="D103" s="13">
        <v>16512</v>
      </c>
      <c r="E103" s="17">
        <f t="shared" si="2"/>
        <v>-707</v>
      </c>
      <c r="F103" s="15">
        <f t="shared" si="3"/>
        <v>-4.1059294964864393E-2</v>
      </c>
    </row>
    <row r="104" spans="1:6">
      <c r="A104" s="18">
        <v>530</v>
      </c>
      <c r="B104" s="2" t="s">
        <v>138</v>
      </c>
      <c r="C104" s="16">
        <v>6641</v>
      </c>
      <c r="D104" s="13">
        <v>6632</v>
      </c>
      <c r="E104" s="17">
        <f t="shared" si="2"/>
        <v>-9</v>
      </c>
      <c r="F104" s="15">
        <f t="shared" si="3"/>
        <v>-1.355217587712694E-3</v>
      </c>
    </row>
    <row r="105" spans="1:6">
      <c r="A105" s="18">
        <v>540</v>
      </c>
      <c r="B105" s="2" t="s">
        <v>213</v>
      </c>
      <c r="C105" s="16">
        <v>51050</v>
      </c>
      <c r="D105" s="13">
        <v>51743</v>
      </c>
      <c r="E105" s="17">
        <f t="shared" si="2"/>
        <v>693</v>
      </c>
      <c r="F105" s="15">
        <f t="shared" si="3"/>
        <v>1.3574926542605288E-2</v>
      </c>
    </row>
    <row r="106" spans="1:6">
      <c r="A106" s="18">
        <v>550</v>
      </c>
      <c r="B106" s="2" t="s">
        <v>139</v>
      </c>
      <c r="C106" s="16">
        <v>249422</v>
      </c>
      <c r="D106" s="13">
        <v>253261</v>
      </c>
      <c r="E106" s="17">
        <f t="shared" si="2"/>
        <v>3839</v>
      </c>
      <c r="F106" s="15">
        <f t="shared" si="3"/>
        <v>1.5391585345318376E-2</v>
      </c>
    </row>
    <row r="107" spans="1:6">
      <c r="A107" s="18">
        <v>570</v>
      </c>
      <c r="B107" s="2" t="s">
        <v>140</v>
      </c>
      <c r="C107" s="16">
        <v>18170</v>
      </c>
      <c r="D107" s="13">
        <v>18169</v>
      </c>
      <c r="E107" s="17">
        <f t="shared" si="2"/>
        <v>-1</v>
      </c>
      <c r="F107" s="15">
        <f t="shared" si="3"/>
        <v>-5.5035773252614199E-5</v>
      </c>
    </row>
    <row r="108" spans="1:6">
      <c r="A108" s="18">
        <v>580</v>
      </c>
      <c r="B108" s="2" t="s">
        <v>141</v>
      </c>
      <c r="C108" s="16">
        <v>5737</v>
      </c>
      <c r="D108" s="13">
        <v>5525</v>
      </c>
      <c r="E108" s="17">
        <f t="shared" si="2"/>
        <v>-212</v>
      </c>
      <c r="F108" s="15">
        <f t="shared" si="3"/>
        <v>-3.6953111382255537E-2</v>
      </c>
    </row>
    <row r="109" spans="1:6">
      <c r="A109" s="18">
        <v>590</v>
      </c>
      <c r="B109" s="2" t="s">
        <v>18</v>
      </c>
      <c r="C109" s="16">
        <v>42590</v>
      </c>
      <c r="D109" s="13">
        <v>42700</v>
      </c>
      <c r="E109" s="17">
        <f t="shared" si="2"/>
        <v>110</v>
      </c>
      <c r="F109" s="15">
        <f t="shared" si="3"/>
        <v>2.582765907490021E-3</v>
      </c>
    </row>
    <row r="110" spans="1:6">
      <c r="A110" s="18">
        <v>595</v>
      </c>
      <c r="B110" s="2" t="s">
        <v>142</v>
      </c>
      <c r="C110" s="16">
        <v>5766</v>
      </c>
      <c r="D110" s="13">
        <v>5612</v>
      </c>
      <c r="E110" s="17">
        <f t="shared" si="2"/>
        <v>-154</v>
      </c>
      <c r="F110" s="15">
        <f t="shared" si="3"/>
        <v>-2.6708289975719737E-2</v>
      </c>
    </row>
    <row r="111" spans="1:6">
      <c r="A111" s="18">
        <v>600</v>
      </c>
      <c r="B111" s="2" t="s">
        <v>158</v>
      </c>
      <c r="C111" s="16">
        <v>24146</v>
      </c>
      <c r="D111" s="13">
        <v>24043</v>
      </c>
      <c r="E111" s="17">
        <f t="shared" si="2"/>
        <v>-103</v>
      </c>
      <c r="F111" s="15">
        <f t="shared" si="3"/>
        <v>-4.2657168889257023E-3</v>
      </c>
    </row>
    <row r="112" spans="1:6">
      <c r="A112" s="18">
        <v>610</v>
      </c>
      <c r="B112" s="2" t="s">
        <v>143</v>
      </c>
      <c r="C112" s="16">
        <v>14658</v>
      </c>
      <c r="D112" s="13">
        <v>15868</v>
      </c>
      <c r="E112" s="17">
        <f t="shared" si="2"/>
        <v>1210</v>
      </c>
      <c r="F112" s="15">
        <f t="shared" si="3"/>
        <v>8.2548778823850463E-2</v>
      </c>
    </row>
    <row r="113" spans="1:6">
      <c r="A113" s="18">
        <v>620</v>
      </c>
      <c r="B113" s="2" t="s">
        <v>10</v>
      </c>
      <c r="C113" s="16">
        <v>8180</v>
      </c>
      <c r="D113" s="13">
        <v>8130</v>
      </c>
      <c r="E113" s="17">
        <f t="shared" si="2"/>
        <v>-50</v>
      </c>
      <c r="F113" s="15">
        <f t="shared" si="3"/>
        <v>-6.1124694376528121E-3</v>
      </c>
    </row>
    <row r="114" spans="1:6">
      <c r="A114" s="18">
        <v>630</v>
      </c>
      <c r="B114" s="2" t="s">
        <v>144</v>
      </c>
      <c r="C114" s="16">
        <v>27982</v>
      </c>
      <c r="D114" s="13">
        <v>28029</v>
      </c>
      <c r="E114" s="17">
        <f t="shared" si="2"/>
        <v>47</v>
      </c>
      <c r="F114" s="15">
        <f t="shared" si="3"/>
        <v>1.6796512043456507E-3</v>
      </c>
    </row>
    <row r="115" spans="1:6">
      <c r="A115" s="18">
        <v>640</v>
      </c>
      <c r="B115" s="2" t="s">
        <v>145</v>
      </c>
      <c r="C115" s="16">
        <v>6720</v>
      </c>
      <c r="D115" s="13">
        <v>6797</v>
      </c>
      <c r="E115" s="17">
        <f t="shared" si="2"/>
        <v>77</v>
      </c>
      <c r="F115" s="15">
        <f t="shared" si="3"/>
        <v>1.1458333333333333E-2</v>
      </c>
    </row>
    <row r="116" spans="1:6">
      <c r="A116" s="18">
        <v>650</v>
      </c>
      <c r="B116" s="2" t="s">
        <v>146</v>
      </c>
      <c r="C116" s="16">
        <v>137148</v>
      </c>
      <c r="D116" s="13">
        <v>136793</v>
      </c>
      <c r="E116" s="17">
        <f t="shared" si="2"/>
        <v>-355</v>
      </c>
      <c r="F116" s="15">
        <f t="shared" si="3"/>
        <v>-2.5884445999941668E-3</v>
      </c>
    </row>
    <row r="117" spans="1:6">
      <c r="A117" s="18">
        <v>660</v>
      </c>
      <c r="B117" s="2" t="s">
        <v>214</v>
      </c>
      <c r="C117" s="16">
        <v>54810</v>
      </c>
      <c r="D117" s="13">
        <v>56879</v>
      </c>
      <c r="E117" s="17">
        <f t="shared" si="2"/>
        <v>2069</v>
      </c>
      <c r="F117" s="15">
        <f t="shared" si="3"/>
        <v>3.774858602444809E-2</v>
      </c>
    </row>
    <row r="118" spans="1:6">
      <c r="A118" s="18">
        <v>670</v>
      </c>
      <c r="B118" s="2" t="s">
        <v>147</v>
      </c>
      <c r="C118" s="16">
        <v>23033</v>
      </c>
      <c r="D118" s="13">
        <v>22561</v>
      </c>
      <c r="E118" s="17">
        <f t="shared" si="2"/>
        <v>-472</v>
      </c>
      <c r="F118" s="15">
        <f t="shared" si="3"/>
        <v>-2.0492337081578604E-2</v>
      </c>
    </row>
    <row r="119" spans="1:6">
      <c r="A119" s="18">
        <v>678</v>
      </c>
      <c r="B119" s="2" t="s">
        <v>215</v>
      </c>
      <c r="C119" s="16">
        <v>7479</v>
      </c>
      <c r="D119" s="13">
        <v>7340</v>
      </c>
      <c r="E119" s="17">
        <f t="shared" si="2"/>
        <v>-139</v>
      </c>
      <c r="F119" s="15">
        <f t="shared" si="3"/>
        <v>-1.8585372375986096E-2</v>
      </c>
    </row>
    <row r="120" spans="1:6">
      <c r="A120" s="18">
        <v>680</v>
      </c>
      <c r="B120" s="2" t="s">
        <v>216</v>
      </c>
      <c r="C120" s="16">
        <v>80395</v>
      </c>
      <c r="D120" s="13">
        <v>81782</v>
      </c>
      <c r="E120" s="17">
        <f t="shared" si="2"/>
        <v>1387</v>
      </c>
      <c r="F120" s="15">
        <f t="shared" si="3"/>
        <v>1.7252316686361093E-2</v>
      </c>
    </row>
    <row r="121" spans="1:6">
      <c r="A121" s="18">
        <v>683</v>
      </c>
      <c r="B121" s="2" t="s">
        <v>148</v>
      </c>
      <c r="C121" s="16">
        <v>42772</v>
      </c>
      <c r="D121" s="13">
        <v>42913</v>
      </c>
      <c r="E121" s="17">
        <f t="shared" si="2"/>
        <v>141</v>
      </c>
      <c r="F121" s="15">
        <f t="shared" si="3"/>
        <v>3.2965491443000092E-3</v>
      </c>
    </row>
    <row r="122" spans="1:6">
      <c r="A122" s="18">
        <v>685</v>
      </c>
      <c r="B122" s="2" t="s">
        <v>149</v>
      </c>
      <c r="C122" s="16">
        <v>17219</v>
      </c>
      <c r="D122" s="13">
        <v>17537</v>
      </c>
      <c r="E122" s="17">
        <f t="shared" si="2"/>
        <v>318</v>
      </c>
      <c r="F122" s="15">
        <f t="shared" si="3"/>
        <v>1.846797142691213E-2</v>
      </c>
    </row>
    <row r="123" spans="1:6">
      <c r="A123" s="18">
        <v>690</v>
      </c>
      <c r="B123" s="2" t="s">
        <v>23</v>
      </c>
      <c r="C123" s="16">
        <v>13485</v>
      </c>
      <c r="D123" s="13">
        <v>13268</v>
      </c>
      <c r="E123" s="17">
        <f t="shared" si="2"/>
        <v>-217</v>
      </c>
      <c r="F123" s="15">
        <f t="shared" si="3"/>
        <v>-1.6091954022988506E-2</v>
      </c>
    </row>
    <row r="124" spans="1:6">
      <c r="A124" s="18">
        <v>700</v>
      </c>
      <c r="B124" s="2" t="s">
        <v>150</v>
      </c>
      <c r="C124" s="16">
        <v>186247</v>
      </c>
      <c r="D124" s="13">
        <v>182621</v>
      </c>
      <c r="E124" s="17">
        <f t="shared" si="2"/>
        <v>-3626</v>
      </c>
      <c r="F124" s="15">
        <f t="shared" si="3"/>
        <v>-1.9468769966764565E-2</v>
      </c>
    </row>
    <row r="125" spans="1:6">
      <c r="A125" s="18">
        <v>710</v>
      </c>
      <c r="B125" s="2" t="s">
        <v>228</v>
      </c>
      <c r="C125" s="16">
        <v>244348</v>
      </c>
      <c r="D125" s="13">
        <v>245406</v>
      </c>
      <c r="E125" s="17">
        <f t="shared" si="2"/>
        <v>1058</v>
      </c>
      <c r="F125" s="15">
        <f t="shared" si="3"/>
        <v>4.3298901566618106E-3</v>
      </c>
    </row>
    <row r="126" spans="1:6">
      <c r="A126" s="18">
        <v>720</v>
      </c>
      <c r="B126" s="2" t="s">
        <v>151</v>
      </c>
      <c r="C126" s="16">
        <v>3687</v>
      </c>
      <c r="D126" s="13">
        <v>3776</v>
      </c>
      <c r="E126" s="17">
        <f t="shared" si="2"/>
        <v>89</v>
      </c>
      <c r="F126" s="15">
        <f t="shared" si="3"/>
        <v>2.4138866286954164E-2</v>
      </c>
    </row>
    <row r="127" spans="1:6">
      <c r="A127" s="18">
        <v>730</v>
      </c>
      <c r="B127" s="2" t="s">
        <v>152</v>
      </c>
      <c r="C127" s="16">
        <v>33458</v>
      </c>
      <c r="D127" s="13">
        <v>34475</v>
      </c>
      <c r="E127" s="17">
        <f t="shared" si="2"/>
        <v>1017</v>
      </c>
      <c r="F127" s="15">
        <f t="shared" si="3"/>
        <v>3.039631777153446E-2</v>
      </c>
    </row>
    <row r="128" spans="1:6">
      <c r="A128" s="18">
        <v>735</v>
      </c>
      <c r="B128" s="2" t="s">
        <v>153</v>
      </c>
      <c r="C128" s="16">
        <v>12460</v>
      </c>
      <c r="D128" s="13">
        <v>12966</v>
      </c>
      <c r="E128" s="17">
        <f t="shared" si="2"/>
        <v>506</v>
      </c>
      <c r="F128" s="15">
        <f t="shared" si="3"/>
        <v>4.0609951845906905E-2</v>
      </c>
    </row>
    <row r="129" spans="1:6">
      <c r="A129" s="18">
        <v>740</v>
      </c>
      <c r="B129" s="2" t="s">
        <v>154</v>
      </c>
      <c r="C129" s="16">
        <v>97915</v>
      </c>
      <c r="D129" s="13">
        <v>95240</v>
      </c>
      <c r="E129" s="17">
        <f t="shared" si="2"/>
        <v>-2675</v>
      </c>
      <c r="F129" s="15">
        <f t="shared" si="3"/>
        <v>-2.731961395087576E-2</v>
      </c>
    </row>
    <row r="130" spans="1:6">
      <c r="A130" s="18">
        <v>750</v>
      </c>
      <c r="B130" s="2" t="s">
        <v>219</v>
      </c>
      <c r="C130" s="16">
        <v>17604</v>
      </c>
      <c r="D130" s="13">
        <v>17293</v>
      </c>
      <c r="E130" s="17">
        <f t="shared" si="2"/>
        <v>-311</v>
      </c>
      <c r="F130" s="15">
        <f t="shared" si="3"/>
        <v>-1.7666439445580551E-2</v>
      </c>
    </row>
    <row r="131" spans="1:6">
      <c r="A131" s="18">
        <v>760</v>
      </c>
      <c r="B131" s="2" t="s">
        <v>11</v>
      </c>
      <c r="C131" s="16">
        <v>226610</v>
      </c>
      <c r="D131" s="13">
        <v>233039</v>
      </c>
      <c r="E131" s="17">
        <f t="shared" si="2"/>
        <v>6429</v>
      </c>
      <c r="F131" s="15">
        <f t="shared" si="3"/>
        <v>2.8370327876086669E-2</v>
      </c>
    </row>
    <row r="132" spans="1:6">
      <c r="A132" s="18">
        <v>770</v>
      </c>
      <c r="B132" s="2" t="s">
        <v>12</v>
      </c>
      <c r="C132" s="16">
        <v>100011</v>
      </c>
      <c r="D132" s="13">
        <v>99504</v>
      </c>
      <c r="E132" s="17">
        <f t="shared" si="2"/>
        <v>-507</v>
      </c>
      <c r="F132" s="15">
        <f t="shared" si="3"/>
        <v>-5.0694423613402524E-3</v>
      </c>
    </row>
    <row r="133" spans="1:6">
      <c r="A133" s="18">
        <v>775</v>
      </c>
      <c r="B133" s="2" t="s">
        <v>155</v>
      </c>
      <c r="C133" s="16">
        <v>25346</v>
      </c>
      <c r="D133" s="13">
        <v>25099</v>
      </c>
      <c r="E133" s="17">
        <f t="shared" si="2"/>
        <v>-247</v>
      </c>
      <c r="F133" s="15">
        <f t="shared" si="3"/>
        <v>-9.7451274362818589E-3</v>
      </c>
    </row>
    <row r="134" spans="1:6">
      <c r="A134" s="18">
        <v>790</v>
      </c>
      <c r="B134" s="2" t="s">
        <v>24</v>
      </c>
      <c r="C134" s="16">
        <v>25750</v>
      </c>
      <c r="D134" s="13">
        <v>25971</v>
      </c>
      <c r="E134" s="17">
        <f t="shared" si="2"/>
        <v>221</v>
      </c>
      <c r="F134" s="15">
        <f t="shared" si="3"/>
        <v>8.5825242718446607E-3</v>
      </c>
    </row>
    <row r="135" spans="1:6">
      <c r="A135" s="18">
        <v>800</v>
      </c>
      <c r="B135" s="2" t="s">
        <v>156</v>
      </c>
      <c r="C135" s="16">
        <v>94324</v>
      </c>
      <c r="D135" s="13">
        <v>102572</v>
      </c>
      <c r="E135" s="17">
        <f t="shared" ref="E135:E139" si="4">(D135-C135)</f>
        <v>8248</v>
      </c>
      <c r="F135" s="15">
        <f t="shared" ref="F135:F139" si="5">E135/C135</f>
        <v>8.7443280607268567E-2</v>
      </c>
    </row>
    <row r="136" spans="1:6">
      <c r="A136" s="18">
        <v>810</v>
      </c>
      <c r="B136" s="2" t="s">
        <v>21</v>
      </c>
      <c r="C136" s="16">
        <v>459470</v>
      </c>
      <c r="D136" s="13">
        <v>452965</v>
      </c>
      <c r="E136" s="17">
        <f t="shared" si="4"/>
        <v>-6505</v>
      </c>
      <c r="F136" s="15">
        <f t="shared" si="5"/>
        <v>-1.4157616384094717E-2</v>
      </c>
    </row>
    <row r="137" spans="1:6">
      <c r="A137" s="18">
        <v>820</v>
      </c>
      <c r="B137" s="2" t="s">
        <v>157</v>
      </c>
      <c r="C137" s="16">
        <v>22196</v>
      </c>
      <c r="D137" s="13">
        <v>22938</v>
      </c>
      <c r="E137" s="17">
        <f t="shared" si="4"/>
        <v>742</v>
      </c>
      <c r="F137" s="15">
        <f t="shared" si="5"/>
        <v>3.3429446747161654E-2</v>
      </c>
    </row>
    <row r="138" spans="1:6">
      <c r="A138" s="18">
        <v>830</v>
      </c>
      <c r="B138" s="2" t="s">
        <v>220</v>
      </c>
      <c r="C138" s="16">
        <v>16017</v>
      </c>
      <c r="D138" s="13">
        <v>15690</v>
      </c>
      <c r="E138" s="17">
        <f t="shared" si="4"/>
        <v>-327</v>
      </c>
      <c r="F138" s="15">
        <f t="shared" si="5"/>
        <v>-2.041580820378348E-2</v>
      </c>
    </row>
    <row r="139" spans="1:6">
      <c r="A139" s="18">
        <v>840</v>
      </c>
      <c r="B139" s="2" t="s">
        <v>22</v>
      </c>
      <c r="C139" s="16">
        <v>28120</v>
      </c>
      <c r="D139" s="13">
        <v>29294</v>
      </c>
      <c r="E139" s="17">
        <f t="shared" si="4"/>
        <v>1174</v>
      </c>
      <c r="F139" s="15">
        <f t="shared" si="5"/>
        <v>4.1749644381223326E-2</v>
      </c>
    </row>
    <row r="140" spans="1:6">
      <c r="A140" s="19"/>
      <c r="B140" s="4" t="s">
        <v>13</v>
      </c>
      <c r="C140" s="20">
        <f>SUM(C7:C101)</f>
        <v>6043418</v>
      </c>
      <c r="D140" s="20">
        <f>SUM(D7:D101)</f>
        <v>6190889</v>
      </c>
      <c r="E140" s="21">
        <f>(D140-C140)</f>
        <v>147471</v>
      </c>
      <c r="F140" s="22">
        <f>E140/C140</f>
        <v>2.4401919575975053E-2</v>
      </c>
    </row>
    <row r="141" spans="1:6">
      <c r="A141" s="23"/>
      <c r="B141" s="5" t="s">
        <v>14</v>
      </c>
      <c r="C141" s="24">
        <f>SUM(C102:C139)</f>
        <v>2607652</v>
      </c>
      <c r="D141" s="24">
        <f>SUM(D102:D139)</f>
        <v>2620306</v>
      </c>
      <c r="E141" s="25">
        <f>(D141-C141)</f>
        <v>12654</v>
      </c>
      <c r="F141" s="26">
        <f>E141/C141</f>
        <v>4.8526413800614497E-3</v>
      </c>
    </row>
    <row r="142" spans="1:6" s="27" customFormat="1" ht="10.5" customHeight="1">
      <c r="E142" s="12"/>
      <c r="F142" s="12"/>
    </row>
    <row r="143" spans="1:6" ht="126" customHeight="1">
      <c r="A143" s="52" t="s">
        <v>230</v>
      </c>
      <c r="B143" s="52"/>
      <c r="C143" s="52"/>
      <c r="D143" s="52"/>
      <c r="E143" s="52"/>
      <c r="F143" s="52"/>
    </row>
    <row r="144" spans="1:6" ht="15.75">
      <c r="B144" s="6" t="s">
        <v>128</v>
      </c>
      <c r="C144" s="28"/>
      <c r="D144" s="28"/>
    </row>
    <row r="145" spans="2:6" ht="15" customHeight="1">
      <c r="B145" s="1"/>
      <c r="C145" s="1"/>
      <c r="D145" s="1"/>
      <c r="E145" s="47" t="s">
        <v>224</v>
      </c>
      <c r="F145" s="48"/>
    </row>
    <row r="146" spans="2:6" ht="30.75" thickBot="1">
      <c r="B146" s="39" t="s">
        <v>40</v>
      </c>
      <c r="C146" s="39" t="s">
        <v>208</v>
      </c>
      <c r="D146" s="39" t="s">
        <v>226</v>
      </c>
      <c r="E146" s="40" t="s">
        <v>221</v>
      </c>
      <c r="F146" s="41" t="s">
        <v>222</v>
      </c>
    </row>
    <row r="147" spans="2:6" ht="15.75" thickTop="1">
      <c r="B147" s="7" t="s">
        <v>15</v>
      </c>
      <c r="C147" s="29">
        <v>169514</v>
      </c>
      <c r="D147" s="29">
        <v>169131</v>
      </c>
      <c r="E147" s="30">
        <f>D147-C147</f>
        <v>-383</v>
      </c>
      <c r="F147" s="31">
        <f t="shared" ref="F147:F158" si="6">E147/C147</f>
        <v>-2.2594004035064951E-3</v>
      </c>
    </row>
    <row r="148" spans="2:6">
      <c r="B148" s="7" t="s">
        <v>16</v>
      </c>
      <c r="C148" s="29">
        <v>92730</v>
      </c>
      <c r="D148" s="29">
        <v>91155</v>
      </c>
      <c r="E148" s="30">
        <f t="shared" ref="E148:E157" si="7">D148-C148</f>
        <v>-1575</v>
      </c>
      <c r="F148" s="31">
        <f t="shared" si="6"/>
        <v>-1.6984794564865738E-2</v>
      </c>
    </row>
    <row r="149" spans="2:6">
      <c r="B149" s="7" t="s">
        <v>17</v>
      </c>
      <c r="C149" s="29">
        <v>226021</v>
      </c>
      <c r="D149" s="29">
        <v>234420</v>
      </c>
      <c r="E149" s="30">
        <f t="shared" si="7"/>
        <v>8399</v>
      </c>
      <c r="F149" s="31">
        <f t="shared" si="6"/>
        <v>3.7160263869286482E-2</v>
      </c>
    </row>
    <row r="150" spans="2:6">
      <c r="B150" s="7" t="s">
        <v>19</v>
      </c>
      <c r="C150" s="29">
        <v>138567</v>
      </c>
      <c r="D150" s="29">
        <v>143930</v>
      </c>
      <c r="E150" s="30">
        <f t="shared" si="7"/>
        <v>5363</v>
      </c>
      <c r="F150" s="31">
        <f t="shared" si="6"/>
        <v>3.8703298765218268E-2</v>
      </c>
    </row>
    <row r="151" spans="2:6">
      <c r="B151" s="7" t="s">
        <v>20</v>
      </c>
      <c r="C151" s="29">
        <v>262979</v>
      </c>
      <c r="D151" s="29">
        <v>267574</v>
      </c>
      <c r="E151" s="30">
        <f t="shared" si="7"/>
        <v>4595</v>
      </c>
      <c r="F151" s="31">
        <f t="shared" si="6"/>
        <v>1.7472878062506893E-2</v>
      </c>
    </row>
    <row r="152" spans="2:6">
      <c r="B152" s="7" t="s">
        <v>209</v>
      </c>
      <c r="C152" s="29">
        <v>3077537</v>
      </c>
      <c r="D152" s="29">
        <v>3145878</v>
      </c>
      <c r="E152" s="30">
        <f>D152-C152</f>
        <v>68341</v>
      </c>
      <c r="F152" s="31">
        <f>E152/C152</f>
        <v>2.220639426918344E-2</v>
      </c>
    </row>
    <row r="153" spans="2:6">
      <c r="B153" s="7" t="s">
        <v>111</v>
      </c>
      <c r="C153" s="29">
        <v>1314434</v>
      </c>
      <c r="D153" s="29">
        <v>1376300</v>
      </c>
      <c r="E153" s="30">
        <f t="shared" si="7"/>
        <v>61866</v>
      </c>
      <c r="F153" s="31">
        <f t="shared" si="6"/>
        <v>4.7066646176224899E-2</v>
      </c>
    </row>
    <row r="154" spans="2:6">
      <c r="B154" s="7" t="s">
        <v>112</v>
      </c>
      <c r="C154" s="29">
        <v>315251</v>
      </c>
      <c r="D154" s="29">
        <v>313409</v>
      </c>
      <c r="E154" s="30">
        <f t="shared" si="7"/>
        <v>-1842</v>
      </c>
      <c r="F154" s="31">
        <f t="shared" si="6"/>
        <v>-5.8429632261277524E-3</v>
      </c>
    </row>
    <row r="155" spans="2:6">
      <c r="B155" s="7" t="s">
        <v>24</v>
      </c>
      <c r="C155" s="29">
        <v>125433</v>
      </c>
      <c r="D155" s="29">
        <v>126810</v>
      </c>
      <c r="E155" s="30">
        <f t="shared" si="7"/>
        <v>1377</v>
      </c>
      <c r="F155" s="31">
        <f>E155/C155</f>
        <v>1.0977972303939154E-2</v>
      </c>
    </row>
    <row r="156" spans="2:6">
      <c r="B156" s="7" t="s">
        <v>21</v>
      </c>
      <c r="C156" s="29">
        <v>1757676</v>
      </c>
      <c r="D156" s="29">
        <v>1766502</v>
      </c>
      <c r="E156" s="30">
        <f t="shared" si="7"/>
        <v>8826</v>
      </c>
      <c r="F156" s="31">
        <f t="shared" si="6"/>
        <v>5.0214032620346412E-3</v>
      </c>
    </row>
    <row r="157" spans="2:6" ht="19.5" customHeight="1">
      <c r="B157" s="7" t="s">
        <v>22</v>
      </c>
      <c r="C157" s="29">
        <v>119539</v>
      </c>
      <c r="D157" s="29">
        <v>128271</v>
      </c>
      <c r="E157" s="30">
        <f t="shared" si="7"/>
        <v>8732</v>
      </c>
      <c r="F157" s="31">
        <f t="shared" si="6"/>
        <v>7.3047290005772175E-2</v>
      </c>
    </row>
    <row r="158" spans="2:6">
      <c r="B158" s="8" t="s">
        <v>129</v>
      </c>
      <c r="C158" s="32">
        <f>SUM(C147:C157)</f>
        <v>7599681</v>
      </c>
      <c r="D158" s="32">
        <f>SUM(D147:D157)</f>
        <v>7763380</v>
      </c>
      <c r="E158" s="33">
        <f>SUM(E147:E157)</f>
        <v>163699</v>
      </c>
      <c r="F158" s="34">
        <f t="shared" si="6"/>
        <v>2.154024622875618E-2</v>
      </c>
    </row>
    <row r="159" spans="2:6">
      <c r="B159" s="9"/>
      <c r="C159" s="35"/>
      <c r="D159" s="35"/>
    </row>
    <row r="160" spans="2:6" ht="15.75">
      <c r="B160" s="6" t="s">
        <v>130</v>
      </c>
      <c r="C160" s="28"/>
      <c r="D160" s="28"/>
    </row>
    <row r="161" spans="2:6">
      <c r="B161" s="1"/>
      <c r="C161" s="1"/>
      <c r="D161" s="1"/>
      <c r="E161" s="47" t="s">
        <v>224</v>
      </c>
      <c r="F161" s="48"/>
    </row>
    <row r="162" spans="2:6" ht="30.75" thickBot="1">
      <c r="B162" s="39" t="s">
        <v>40</v>
      </c>
      <c r="C162" s="39" t="s">
        <v>208</v>
      </c>
      <c r="D162" s="39" t="s">
        <v>226</v>
      </c>
      <c r="E162" s="40" t="s">
        <v>221</v>
      </c>
      <c r="F162" s="41" t="s">
        <v>222</v>
      </c>
    </row>
    <row r="163" spans="2:6" ht="15.75" thickTop="1">
      <c r="B163" s="7" t="s">
        <v>210</v>
      </c>
      <c r="C163" s="29">
        <v>39817</v>
      </c>
      <c r="D163" s="29">
        <v>38596</v>
      </c>
      <c r="E163" s="30">
        <f>D163-C163</f>
        <v>-1221</v>
      </c>
      <c r="F163" s="31">
        <f>E163/C163</f>
        <v>-3.0665293718763344E-2</v>
      </c>
    </row>
    <row r="164" spans="2:6">
      <c r="B164" s="7" t="s">
        <v>225</v>
      </c>
      <c r="C164" s="29">
        <v>46699</v>
      </c>
      <c r="D164" s="29">
        <v>44816</v>
      </c>
      <c r="E164" s="30">
        <f>D164-C164</f>
        <v>-1883</v>
      </c>
      <c r="F164" s="31">
        <f>E164/C164</f>
        <v>-4.0322062570932994E-2</v>
      </c>
    </row>
    <row r="165" spans="2:6" ht="17.25" customHeight="1">
      <c r="B165" s="7" t="s">
        <v>18</v>
      </c>
      <c r="C165" s="29">
        <v>103091</v>
      </c>
      <c r="D165" s="29">
        <v>101613</v>
      </c>
      <c r="E165" s="30">
        <f>D165-C165</f>
        <v>-1478</v>
      </c>
      <c r="F165" s="31">
        <f>E165/C165</f>
        <v>-1.4336848027470876E-2</v>
      </c>
    </row>
    <row r="166" spans="2:6">
      <c r="B166" s="7" t="s">
        <v>23</v>
      </c>
      <c r="C166" s="29">
        <v>64433</v>
      </c>
      <c r="D166" s="29">
        <v>61994</v>
      </c>
      <c r="E166" s="30">
        <f>D166-C166</f>
        <v>-2439</v>
      </c>
      <c r="F166" s="31">
        <f>E166/C166</f>
        <v>-3.7853273943476172E-2</v>
      </c>
    </row>
    <row r="167" spans="2:6">
      <c r="B167" s="8" t="s">
        <v>131</v>
      </c>
      <c r="C167" s="32">
        <f>SUM(C163:C166)</f>
        <v>254040</v>
      </c>
      <c r="D167" s="32">
        <f>SUM(D163:D166)</f>
        <v>247019</v>
      </c>
      <c r="E167" s="33">
        <f>D167-C167</f>
        <v>-7021</v>
      </c>
      <c r="F167" s="34">
        <f>E167/C167</f>
        <v>-2.7637379940166903E-2</v>
      </c>
    </row>
    <row r="168" spans="2:6">
      <c r="B168" s="10"/>
      <c r="C168" s="28"/>
      <c r="D168" s="28"/>
      <c r="E168" s="36"/>
      <c r="F168" s="37"/>
    </row>
    <row r="169" spans="2:6" ht="31.5">
      <c r="B169" s="11" t="s">
        <v>132</v>
      </c>
      <c r="C169" s="29">
        <v>797349</v>
      </c>
      <c r="D169" s="29">
        <v>800796</v>
      </c>
      <c r="E169" s="30">
        <f>D169-C169</f>
        <v>3447</v>
      </c>
      <c r="F169" s="31">
        <f>E169/C169</f>
        <v>4.3230755917421353E-3</v>
      </c>
    </row>
    <row r="170" spans="2:6">
      <c r="B170" s="10"/>
      <c r="C170" s="28"/>
      <c r="D170" s="28"/>
      <c r="F170" s="37"/>
    </row>
    <row r="171" spans="2:6" ht="15.75">
      <c r="B171" s="6" t="s">
        <v>211</v>
      </c>
      <c r="C171" s="28"/>
      <c r="D171" s="28"/>
      <c r="F171" s="37"/>
    </row>
    <row r="172" spans="2:6">
      <c r="B172" s="1"/>
      <c r="C172" s="1"/>
      <c r="D172" s="1"/>
      <c r="E172" s="47" t="s">
        <v>224</v>
      </c>
      <c r="F172" s="48"/>
    </row>
    <row r="173" spans="2:6" ht="30.75" thickBot="1">
      <c r="B173" s="39" t="s">
        <v>40</v>
      </c>
      <c r="C173" s="39" t="s">
        <v>208</v>
      </c>
      <c r="D173" s="39" t="s">
        <v>226</v>
      </c>
      <c r="E173" s="40" t="s">
        <v>221</v>
      </c>
      <c r="F173" s="41" t="s">
        <v>222</v>
      </c>
    </row>
    <row r="174" spans="2:6" ht="15.75" thickTop="1">
      <c r="B174" s="7" t="s">
        <v>25</v>
      </c>
      <c r="C174" s="29">
        <v>83165</v>
      </c>
      <c r="D174" s="29">
        <v>81480</v>
      </c>
      <c r="E174" s="30">
        <f>D174-C174</f>
        <v>-1685</v>
      </c>
      <c r="F174" s="31">
        <f t="shared" ref="F174:F194" si="8">E174/C174</f>
        <v>-2.0260927072686827E-2</v>
      </c>
    </row>
    <row r="175" spans="2:6">
      <c r="B175" s="7" t="s">
        <v>26</v>
      </c>
      <c r="C175" s="29">
        <v>99286</v>
      </c>
      <c r="D175" s="29">
        <v>96025</v>
      </c>
      <c r="E175" s="30">
        <f t="shared" ref="E175:E194" si="9">D175-C175</f>
        <v>-3261</v>
      </c>
      <c r="F175" s="31">
        <f t="shared" si="8"/>
        <v>-3.2844509799971798E-2</v>
      </c>
    </row>
    <row r="176" spans="2:6">
      <c r="B176" s="7" t="s">
        <v>27</v>
      </c>
      <c r="C176" s="29">
        <v>185864</v>
      </c>
      <c r="D176" s="29">
        <v>183605</v>
      </c>
      <c r="E176" s="30">
        <f t="shared" si="9"/>
        <v>-2259</v>
      </c>
      <c r="F176" s="31">
        <f t="shared" si="8"/>
        <v>-1.2154048121206905E-2</v>
      </c>
    </row>
    <row r="177" spans="2:6">
      <c r="B177" s="7" t="s">
        <v>28</v>
      </c>
      <c r="C177" s="29">
        <v>184523</v>
      </c>
      <c r="D177" s="29">
        <v>184221</v>
      </c>
      <c r="E177" s="30">
        <f t="shared" si="9"/>
        <v>-302</v>
      </c>
      <c r="F177" s="31">
        <f t="shared" si="8"/>
        <v>-1.6366523414425302E-3</v>
      </c>
    </row>
    <row r="178" spans="2:6" ht="30">
      <c r="B178" s="7" t="s">
        <v>29</v>
      </c>
      <c r="C178" s="29">
        <v>335084</v>
      </c>
      <c r="D178" s="29">
        <v>333918</v>
      </c>
      <c r="E178" s="30">
        <f t="shared" si="9"/>
        <v>-1166</v>
      </c>
      <c r="F178" s="31">
        <f t="shared" si="8"/>
        <v>-3.479724486994306E-3</v>
      </c>
    </row>
    <row r="179" spans="2:6">
      <c r="B179" s="7" t="s">
        <v>30</v>
      </c>
      <c r="C179" s="29">
        <v>307875</v>
      </c>
      <c r="D179" s="29">
        <v>313835</v>
      </c>
      <c r="E179" s="30">
        <f t="shared" si="9"/>
        <v>5960</v>
      </c>
      <c r="F179" s="31">
        <f t="shared" si="8"/>
        <v>1.9358505887129517E-2</v>
      </c>
    </row>
    <row r="180" spans="2:6" ht="30">
      <c r="B180" s="7" t="s">
        <v>31</v>
      </c>
      <c r="C180" s="29">
        <v>244972</v>
      </c>
      <c r="D180" s="29">
        <v>254033</v>
      </c>
      <c r="E180" s="30">
        <f t="shared" si="9"/>
        <v>9061</v>
      </c>
      <c r="F180" s="31">
        <f t="shared" si="8"/>
        <v>3.6987900658034388E-2</v>
      </c>
    </row>
    <row r="181" spans="2:6">
      <c r="B181" s="7" t="s">
        <v>32</v>
      </c>
      <c r="C181" s="29">
        <v>2547686</v>
      </c>
      <c r="D181" s="29">
        <v>2591393</v>
      </c>
      <c r="E181" s="30">
        <f t="shared" si="9"/>
        <v>43707</v>
      </c>
      <c r="F181" s="31">
        <f t="shared" si="8"/>
        <v>1.7155567836852736E-2</v>
      </c>
    </row>
    <row r="182" spans="2:6" ht="30">
      <c r="B182" s="7" t="s">
        <v>33</v>
      </c>
      <c r="C182" s="29">
        <v>184006</v>
      </c>
      <c r="D182" s="29">
        <v>190562</v>
      </c>
      <c r="E182" s="30">
        <f t="shared" si="9"/>
        <v>6556</v>
      </c>
      <c r="F182" s="31">
        <f t="shared" si="8"/>
        <v>3.5629272958490485E-2</v>
      </c>
    </row>
    <row r="183" spans="2:6">
      <c r="B183" s="7" t="s">
        <v>34</v>
      </c>
      <c r="C183" s="29">
        <v>267273</v>
      </c>
      <c r="D183" s="29">
        <v>275848</v>
      </c>
      <c r="E183" s="30">
        <f t="shared" si="9"/>
        <v>8575</v>
      </c>
      <c r="F183" s="31">
        <f t="shared" si="8"/>
        <v>3.2083300595271501E-2</v>
      </c>
    </row>
    <row r="184" spans="2:6">
      <c r="B184" s="7" t="s">
        <v>223</v>
      </c>
      <c r="C184" s="29">
        <v>263298</v>
      </c>
      <c r="D184" s="29">
        <v>267574</v>
      </c>
      <c r="E184" s="30">
        <f t="shared" si="9"/>
        <v>4276</v>
      </c>
      <c r="F184" s="31">
        <f t="shared" si="8"/>
        <v>1.624015374214768E-2</v>
      </c>
    </row>
    <row r="185" spans="2:6">
      <c r="B185" s="7" t="s">
        <v>35</v>
      </c>
      <c r="C185" s="29">
        <v>237917</v>
      </c>
      <c r="D185" s="29">
        <v>234719</v>
      </c>
      <c r="E185" s="30">
        <f t="shared" si="9"/>
        <v>-3198</v>
      </c>
      <c r="F185" s="31">
        <f t="shared" si="8"/>
        <v>-1.3441662428493971E-2</v>
      </c>
    </row>
    <row r="186" spans="2:6">
      <c r="B186" s="7" t="s">
        <v>36</v>
      </c>
      <c r="C186" s="29">
        <v>79604</v>
      </c>
      <c r="D186" s="29">
        <v>78017</v>
      </c>
      <c r="E186" s="30">
        <f t="shared" si="9"/>
        <v>-1587</v>
      </c>
      <c r="F186" s="31">
        <f t="shared" si="8"/>
        <v>-1.9936184111351188E-2</v>
      </c>
    </row>
    <row r="187" spans="2:6" ht="30">
      <c r="B187" s="7" t="s">
        <v>37</v>
      </c>
      <c r="C187" s="29">
        <v>100735</v>
      </c>
      <c r="D187" s="29">
        <v>102045</v>
      </c>
      <c r="E187" s="30">
        <f t="shared" si="9"/>
        <v>1310</v>
      </c>
      <c r="F187" s="31">
        <f t="shared" si="8"/>
        <v>1.3004417531146076E-2</v>
      </c>
    </row>
    <row r="188" spans="2:6">
      <c r="B188" s="7" t="s">
        <v>38</v>
      </c>
      <c r="C188" s="29">
        <v>1129539</v>
      </c>
      <c r="D188" s="29">
        <v>1180912</v>
      </c>
      <c r="E188" s="30">
        <f t="shared" si="9"/>
        <v>51373</v>
      </c>
      <c r="F188" s="31">
        <f t="shared" si="8"/>
        <v>4.5481386654201407E-2</v>
      </c>
    </row>
    <row r="189" spans="2:6" ht="30">
      <c r="B189" s="7" t="s">
        <v>39</v>
      </c>
      <c r="C189" s="29">
        <v>387068</v>
      </c>
      <c r="D189" s="29">
        <v>407412</v>
      </c>
      <c r="E189" s="30">
        <f t="shared" si="9"/>
        <v>20344</v>
      </c>
      <c r="F189" s="31">
        <f t="shared" si="8"/>
        <v>5.2559240236857603E-2</v>
      </c>
    </row>
    <row r="190" spans="2:6">
      <c r="B190" s="7" t="s">
        <v>0</v>
      </c>
      <c r="C190" s="29">
        <v>50064</v>
      </c>
      <c r="D190" s="29">
        <v>51498</v>
      </c>
      <c r="E190" s="30">
        <f t="shared" si="9"/>
        <v>1434</v>
      </c>
      <c r="F190" s="31">
        <f t="shared" si="8"/>
        <v>2.8643336529242568E-2</v>
      </c>
    </row>
    <row r="191" spans="2:6">
      <c r="B191" s="7" t="s">
        <v>1</v>
      </c>
      <c r="C191" s="29">
        <v>93085</v>
      </c>
      <c r="D191" s="29">
        <v>94309</v>
      </c>
      <c r="E191" s="30">
        <f t="shared" si="9"/>
        <v>1224</v>
      </c>
      <c r="F191" s="31">
        <f t="shared" si="8"/>
        <v>1.3149272170596766E-2</v>
      </c>
    </row>
    <row r="192" spans="2:6">
      <c r="B192" s="7" t="s">
        <v>2</v>
      </c>
      <c r="C192" s="29">
        <v>555482</v>
      </c>
      <c r="D192" s="29">
        <v>580505</v>
      </c>
      <c r="E192" s="30">
        <f t="shared" si="9"/>
        <v>25023</v>
      </c>
      <c r="F192" s="31">
        <f t="shared" si="8"/>
        <v>4.5047364271029483E-2</v>
      </c>
    </row>
    <row r="193" spans="2:6" ht="30">
      <c r="B193" s="7" t="s">
        <v>3</v>
      </c>
      <c r="C193" s="29">
        <v>45544</v>
      </c>
      <c r="D193" s="29">
        <v>45648</v>
      </c>
      <c r="E193" s="30">
        <f t="shared" si="9"/>
        <v>104</v>
      </c>
      <c r="F193" s="31">
        <f t="shared" si="8"/>
        <v>2.2835060600737748E-3</v>
      </c>
    </row>
    <row r="194" spans="2:6" ht="18.75" customHeight="1">
      <c r="B194" s="7" t="s">
        <v>4</v>
      </c>
      <c r="C194" s="29">
        <v>1749665</v>
      </c>
      <c r="D194" s="29">
        <v>1764653</v>
      </c>
      <c r="E194" s="30">
        <f t="shared" si="9"/>
        <v>14988</v>
      </c>
      <c r="F194" s="31">
        <f t="shared" si="8"/>
        <v>8.5662112461528349E-3</v>
      </c>
    </row>
    <row r="195" spans="2:6">
      <c r="B195" s="49" t="s">
        <v>212</v>
      </c>
      <c r="C195" s="49"/>
      <c r="D195" s="35"/>
    </row>
  </sheetData>
  <mergeCells count="8">
    <mergeCell ref="E172:F172"/>
    <mergeCell ref="B195:C195"/>
    <mergeCell ref="E3:F3"/>
    <mergeCell ref="A1:F1"/>
    <mergeCell ref="A2:F2"/>
    <mergeCell ref="A143:F143"/>
    <mergeCell ref="E145:F145"/>
    <mergeCell ref="E161:F161"/>
  </mergeCells>
  <phoneticPr fontId="2" type="noConversion"/>
  <conditionalFormatting sqref="A5:F141">
    <cfRule type="expression" dxfId="0" priority="1" stopIfTrue="1">
      <formula>MOD(ROW(),2)</formula>
    </cfRule>
  </conditionalFormatting>
  <pageMargins left="0.5" right="0.5" top="0.75" bottom="0.75"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Company>Weldon Cooper Center for Public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Lombard</dc:creator>
  <cp:lastModifiedBy>Lombard, Hamilton P (hl2qs)</cp:lastModifiedBy>
  <cp:lastPrinted>2022-01-28T14:27:40Z</cp:lastPrinted>
  <dcterms:created xsi:type="dcterms:W3CDTF">2011-04-11T16:16:02Z</dcterms:created>
  <dcterms:modified xsi:type="dcterms:W3CDTF">2025-01-23T21:03:29Z</dcterms:modified>
</cp:coreProperties>
</file>